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ERLA RIVERA 1\PERLA RIVERA Resp 14052019\CUENTA PUBLICA\2021\CACECH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F80" i="1" s="1"/>
  <c r="E72" i="1"/>
  <c r="E80" i="1" s="1"/>
  <c r="C72" i="1"/>
  <c r="C80" i="1" s="1"/>
  <c r="B72" i="1"/>
  <c r="B80" i="1" s="1"/>
  <c r="D80" i="1" s="1"/>
  <c r="G71" i="1"/>
  <c r="D71" i="1"/>
  <c r="G70" i="1"/>
  <c r="D70" i="1"/>
  <c r="G69" i="1"/>
  <c r="D69" i="1"/>
  <c r="F68" i="1"/>
  <c r="E68" i="1"/>
  <c r="C68" i="1"/>
  <c r="B68" i="1"/>
  <c r="D68" i="1" s="1"/>
  <c r="G68" i="1" s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F60" i="1"/>
  <c r="E60" i="1"/>
  <c r="C60" i="1"/>
  <c r="B60" i="1"/>
  <c r="D60" i="1" s="1"/>
  <c r="G60" i="1" s="1"/>
  <c r="G59" i="1"/>
  <c r="D59" i="1"/>
  <c r="G58" i="1"/>
  <c r="D58" i="1"/>
  <c r="G57" i="1"/>
  <c r="D57" i="1"/>
  <c r="F56" i="1"/>
  <c r="E56" i="1"/>
  <c r="C56" i="1"/>
  <c r="B56" i="1"/>
  <c r="D56" i="1" s="1"/>
  <c r="G56" i="1" s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F46" i="1"/>
  <c r="E46" i="1"/>
  <c r="C46" i="1"/>
  <c r="B46" i="1"/>
  <c r="D46" i="1" s="1"/>
  <c r="G46" i="1" s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F36" i="1"/>
  <c r="E36" i="1"/>
  <c r="C36" i="1"/>
  <c r="B36" i="1"/>
  <c r="D36" i="1" s="1"/>
  <c r="G36" i="1" s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F26" i="1"/>
  <c r="E26" i="1"/>
  <c r="C26" i="1"/>
  <c r="D26" i="1" s="1"/>
  <c r="G26" i="1" s="1"/>
  <c r="B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F16" i="1"/>
  <c r="E16" i="1"/>
  <c r="C16" i="1"/>
  <c r="B16" i="1"/>
  <c r="D16" i="1" s="1"/>
  <c r="G16" i="1" s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F8" i="1"/>
  <c r="E8" i="1"/>
  <c r="C8" i="1"/>
  <c r="B8" i="1"/>
  <c r="D8" i="1" s="1"/>
  <c r="G8" i="1" s="1"/>
  <c r="G80" i="1" l="1"/>
  <c r="D72" i="1"/>
  <c r="G72" i="1" s="1"/>
</calcChain>
</file>

<file path=xl/sharedStrings.xml><?xml version="1.0" encoding="utf-8"?>
<sst xmlns="http://schemas.openxmlformats.org/spreadsheetml/2006/main" count="92" uniqueCount="92">
  <si>
    <t>COMISION ESTATAL DE LOS DERECHOS HUMANOS</t>
  </si>
  <si>
    <t xml:space="preserve">Estado Analítico del Ejercicio del Presupuesto de Egresos </t>
  </si>
  <si>
    <t xml:space="preserve">Clasificación por Objeto del Gasto (Capítulo y Concepto) </t>
  </si>
  <si>
    <t>Del 01 de Enero al 31 de Diciembre de 2021.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</si>
  <si>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</si>
  <si>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</si>
  <si>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</si>
  <si>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</si>
  <si>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</si>
  <si>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</si>
  <si>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</si>
  <si>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</si>
  <si>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</si>
  <si>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</si>
  <si>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</si>
  <si>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</si>
  <si>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</si>
  <si>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</si>
  <si>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</si>
  <si>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</si>
  <si>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</si>
  <si>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</si>
  <si>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</si>
  <si>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</si>
  <si>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</si>
  <si>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</si>
  <si>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</si>
  <si>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</si>
  <si>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</si>
  <si>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</si>
  <si>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</si>
  <si>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</si>
  <si>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</si>
  <si>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</si>
  <si>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</si>
  <si>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</si>
  <si>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</si>
  <si>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</si>
  <si>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</si>
  <si>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</si>
  <si>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</si>
  <si>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</si>
  <si>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</si>
  <si>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</si>
  <si>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</si>
  <si>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</si>
  <si>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</si>
  <si>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</si>
  <si>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</si>
  <si>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</si>
  <si>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</si>
  <si>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</si>
  <si>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</si>
  <si>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</si>
  <si>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</si>
  <si>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</si>
  <si>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</si>
  <si>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</si>
  <si>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</si>
  <si>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</si>
  <si>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</si>
  <si>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</si>
  <si>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</si>
  <si>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</si>
  <si>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</si>
  <si>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</si>
  <si>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</si>
  <si>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</si>
  <si>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</si>
  <si>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</si>
  <si>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</si>
  <si>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</si>
  <si>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</si>
  <si>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</si>
  <si>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</si>
  <si>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</si>
  <si>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</si>
  <si>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</si>
  <si>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</si>
  <si>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</si>
  <si>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</si>
  <si>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</si>
  <si>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</si>
  <si>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</si>
  <si>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</si>
  <si>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</si>
  <si>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</si>
  <si>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 SUS NOTAS, SON RAZONABLEMENTE CORRECTOS Y SON RESPONSABILIDAD DEL EMISOR.</t>
  </si>
  <si>
    <t>LIC. NESTOR MANUEL ARMENDARIZ LOYA</t>
  </si>
  <si>
    <t>C.P. RAFAEL VALENZUELA LICON</t>
  </si>
  <si>
    <t>PRESIDENTE</t>
  </si>
  <si>
    <t>DIRECTOR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</si>
</sst>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164" fontId="2" fillId="0" borderId="13" xfId="1" applyNumberFormat="1" applyFont="1" applyFill="1" applyBorder="1" applyAlignment="1" applyProtection="1">
      <alignment horizontal="right" vertical="center"/>
    </xf>
    <xf numFmtId="0" fontId="3" fillId="0" borderId="4" xfId="0" applyFont="1" applyBorder="1" applyAlignment="1">
      <alignment horizontal="left" vertical="center" indent="4"/>
    </xf>
    <xf numFmtId="164" fontId="3" fillId="0" borderId="13" xfId="1" applyNumberFormat="1" applyFont="1" applyFill="1" applyBorder="1" applyAlignment="1" applyProtection="1">
      <alignment horizontal="right" vertical="center"/>
      <protection locked="0"/>
    </xf>
    <xf numFmtId="164" fontId="3" fillId="0" borderId="5" xfId="1" applyNumberFormat="1" applyFont="1" applyFill="1" applyBorder="1" applyAlignment="1" applyProtection="1">
      <alignment horizontal="right" vertical="center"/>
      <protection locked="0"/>
    </xf>
    <xf numFmtId="164" fontId="3" fillId="0" borderId="5" xfId="1" applyNumberFormat="1" applyFont="1" applyFill="1" applyBorder="1" applyAlignment="1" applyProtection="1">
      <alignment horizontal="right" vertical="center"/>
    </xf>
    <xf numFmtId="164" fontId="3" fillId="0" borderId="13" xfId="1" applyNumberFormat="1" applyFont="1" applyFill="1" applyBorder="1" applyAlignment="1" applyProtection="1">
      <alignment horizontal="right" vertical="center"/>
    </xf>
    <xf numFmtId="0" fontId="3" fillId="0" borderId="4" xfId="0" applyFont="1" applyBorder="1" applyAlignment="1">
      <alignment horizontal="left" vertical="center" wrapText="1" indent="4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4"/>
    </xf>
    <xf numFmtId="164" fontId="3" fillId="0" borderId="14" xfId="1" applyNumberFormat="1" applyFont="1" applyFill="1" applyBorder="1" applyAlignment="1" applyProtection="1">
      <alignment horizontal="right" vertical="center"/>
      <protection locked="0"/>
    </xf>
    <xf numFmtId="164" fontId="3" fillId="0" borderId="8" xfId="1" applyNumberFormat="1" applyFont="1" applyFill="1" applyBorder="1" applyAlignment="1" applyProtection="1">
      <alignment horizontal="right" vertical="center"/>
      <protection locked="0"/>
    </xf>
    <xf numFmtId="164" fontId="3" fillId="0" borderId="8" xfId="1" applyNumberFormat="1" applyFont="1" applyFill="1" applyBorder="1" applyAlignment="1" applyProtection="1">
      <alignment horizontal="right" vertical="center"/>
    </xf>
    <xf numFmtId="164" fontId="3" fillId="0" borderId="14" xfId="1" applyNumberFormat="1" applyFont="1" applyFill="1" applyBorder="1" applyAlignment="1" applyProtection="1">
      <alignment horizontal="right" vertical="center"/>
    </xf>
    <xf numFmtId="164" fontId="2" fillId="0" borderId="5" xfId="1" applyNumberFormat="1" applyFont="1" applyFill="1" applyBorder="1" applyAlignment="1" applyProtection="1">
      <alignment horizontal="right" vertical="center"/>
    </xf>
    <xf numFmtId="0" fontId="2" fillId="0" borderId="10" xfId="0" applyFont="1" applyBorder="1" applyAlignment="1">
      <alignment horizontal="center"/>
    </xf>
    <xf numFmtId="164" fontId="2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topLeftCell="A67" workbookViewId="0">
      <selection activeCell="F85" sqref="F85:F86"/>
    </sheetView>
  </sheetViews>
  <sheetFormatPr baseColWidth="10" defaultRowHeight="15" x14ac:dyDescent="0.25"/>
  <cols>
    <col min="1" max="1" width="45.85546875" customWidth="1"/>
    <col min="2" max="2" width="12.7109375" bestFit="1" customWidth="1"/>
    <col min="3" max="3" width="12.28515625" bestFit="1" customWidth="1"/>
    <col min="4" max="7" width="12.71093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4" t="s">
        <v>2</v>
      </c>
      <c r="B3" s="5"/>
      <c r="C3" s="5"/>
      <c r="D3" s="5"/>
      <c r="E3" s="5"/>
      <c r="F3" s="5"/>
      <c r="G3" s="6"/>
    </row>
    <row r="4" spans="1:7" ht="15.75" thickBot="1" x14ac:dyDescent="0.3">
      <c r="A4" s="7" t="s">
        <v>3</v>
      </c>
      <c r="B4" s="8"/>
      <c r="C4" s="8"/>
      <c r="D4" s="8"/>
      <c r="E4" s="8"/>
      <c r="F4" s="8"/>
      <c r="G4" s="9"/>
    </row>
    <row r="5" spans="1:7" ht="15.75" thickBot="1" x14ac:dyDescent="0.3">
      <c r="A5" s="10" t="s">
        <v>4</v>
      </c>
      <c r="B5" s="11" t="s">
        <v>5</v>
      </c>
      <c r="C5" s="12"/>
      <c r="D5" s="12"/>
      <c r="E5" s="12"/>
      <c r="F5" s="13"/>
      <c r="G5" s="14" t="s">
        <v>6</v>
      </c>
    </row>
    <row r="6" spans="1:7" ht="48.75" thickBot="1" x14ac:dyDescent="0.3">
      <c r="A6" s="15"/>
      <c r="B6" s="16" t="s">
        <v>7</v>
      </c>
      <c r="C6" s="16" t="s">
        <v>8</v>
      </c>
      <c r="D6" s="16" t="s">
        <v>9</v>
      </c>
      <c r="E6" s="16" t="s">
        <v>10</v>
      </c>
      <c r="F6" s="16" t="s">
        <v>11</v>
      </c>
      <c r="G6" s="17"/>
    </row>
    <row r="7" spans="1:7" ht="15.75" thickBot="1" x14ac:dyDescent="0.3">
      <c r="A7" s="18"/>
      <c r="B7" s="19">
        <v>1</v>
      </c>
      <c r="C7" s="19">
        <v>2</v>
      </c>
      <c r="D7" s="19" t="s">
        <v>12</v>
      </c>
      <c r="E7" s="19">
        <v>4</v>
      </c>
      <c r="F7" s="19">
        <v>5</v>
      </c>
      <c r="G7" s="20" t="s">
        <v>13</v>
      </c>
    </row>
    <row r="8" spans="1:7" x14ac:dyDescent="0.25">
      <c r="A8" s="21" t="s">
        <v>14</v>
      </c>
      <c r="B8" s="22">
        <f>SUM(B9:B15)</f>
        <v>61309233.18</v>
      </c>
      <c r="C8" s="22">
        <f>SUM(C9:C15)</f>
        <v>-44608.049999999814</v>
      </c>
      <c r="D8" s="22">
        <f t="shared" ref="D8:D25" si="0">B8+C8</f>
        <v>61264625.130000003</v>
      </c>
      <c r="E8" s="22">
        <f>SUM(E9:E15)</f>
        <v>52954008.280000001</v>
      </c>
      <c r="F8" s="22">
        <f>SUM(F9:F15)</f>
        <v>52954008.280000001</v>
      </c>
      <c r="G8" s="22">
        <f t="shared" ref="G8:G71" si="1">D8-E8</f>
        <v>8310616.8500000015</v>
      </c>
    </row>
    <row r="9" spans="1:7" x14ac:dyDescent="0.25">
      <c r="A9" s="23" t="s">
        <v>15</v>
      </c>
      <c r="B9" s="24">
        <v>25832057.949999999</v>
      </c>
      <c r="C9" s="25">
        <v>-2677427.77</v>
      </c>
      <c r="D9" s="26">
        <f t="shared" si="0"/>
        <v>23154630.18</v>
      </c>
      <c r="E9" s="24">
        <v>20987154.870000001</v>
      </c>
      <c r="F9" s="24">
        <v>20987154.870000001</v>
      </c>
      <c r="G9" s="27">
        <f t="shared" si="1"/>
        <v>2167475.3099999987</v>
      </c>
    </row>
    <row r="10" spans="1:7" x14ac:dyDescent="0.25">
      <c r="A10" s="23" t="s">
        <v>16</v>
      </c>
      <c r="B10" s="24">
        <v>243948</v>
      </c>
      <c r="C10" s="25">
        <v>-122643.49</v>
      </c>
      <c r="D10" s="26">
        <f t="shared" si="0"/>
        <v>121304.51</v>
      </c>
      <c r="E10" s="24">
        <v>0</v>
      </c>
      <c r="F10" s="24">
        <v>0</v>
      </c>
      <c r="G10" s="27">
        <f t="shared" si="1"/>
        <v>121304.51</v>
      </c>
    </row>
    <row r="11" spans="1:7" x14ac:dyDescent="0.25">
      <c r="A11" s="23" t="s">
        <v>17</v>
      </c>
      <c r="B11" s="24">
        <v>24519203.079999998</v>
      </c>
      <c r="C11" s="25">
        <v>-248416.34</v>
      </c>
      <c r="D11" s="26">
        <f t="shared" si="0"/>
        <v>24270786.739999998</v>
      </c>
      <c r="E11" s="24">
        <v>21270652.870000001</v>
      </c>
      <c r="F11" s="24">
        <v>21270652.870000001</v>
      </c>
      <c r="G11" s="27">
        <f t="shared" si="1"/>
        <v>3000133.8699999973</v>
      </c>
    </row>
    <row r="12" spans="1:7" x14ac:dyDescent="0.25">
      <c r="A12" s="23" t="s">
        <v>18</v>
      </c>
      <c r="B12" s="24">
        <v>8994356.2899999991</v>
      </c>
      <c r="C12" s="25">
        <v>-2912856.43</v>
      </c>
      <c r="D12" s="26">
        <f>B12+C12</f>
        <v>6081499.8599999994</v>
      </c>
      <c r="E12" s="24">
        <v>4242635.34</v>
      </c>
      <c r="F12" s="24">
        <v>4242635.34</v>
      </c>
      <c r="G12" s="27">
        <f t="shared" si="1"/>
        <v>1838864.5199999996</v>
      </c>
    </row>
    <row r="13" spans="1:7" x14ac:dyDescent="0.25">
      <c r="A13" s="23" t="s">
        <v>19</v>
      </c>
      <c r="B13" s="24">
        <v>1503768</v>
      </c>
      <c r="C13" s="25">
        <v>923719.02</v>
      </c>
      <c r="D13" s="26">
        <f t="shared" si="0"/>
        <v>2427487.02</v>
      </c>
      <c r="E13" s="24">
        <v>2091319.31</v>
      </c>
      <c r="F13" s="24">
        <v>2091319.31</v>
      </c>
      <c r="G13" s="27">
        <f t="shared" si="1"/>
        <v>336167.70999999996</v>
      </c>
    </row>
    <row r="14" spans="1:7" x14ac:dyDescent="0.25">
      <c r="A14" s="23" t="s">
        <v>20</v>
      </c>
      <c r="B14" s="24">
        <v>0</v>
      </c>
      <c r="C14" s="25">
        <v>0</v>
      </c>
      <c r="D14" s="26">
        <f t="shared" si="0"/>
        <v>0</v>
      </c>
      <c r="E14" s="24">
        <v>0</v>
      </c>
      <c r="F14" s="24">
        <v>0</v>
      </c>
      <c r="G14" s="27">
        <f t="shared" si="1"/>
        <v>0</v>
      </c>
    </row>
    <row r="15" spans="1:7" x14ac:dyDescent="0.25">
      <c r="A15" s="23" t="s">
        <v>21</v>
      </c>
      <c r="B15" s="24">
        <v>215899.86</v>
      </c>
      <c r="C15" s="25">
        <v>4993016.96</v>
      </c>
      <c r="D15" s="26">
        <f t="shared" si="0"/>
        <v>5208916.82</v>
      </c>
      <c r="E15" s="24">
        <v>4362245.8899999997</v>
      </c>
      <c r="F15" s="24">
        <v>4362245.8899999997</v>
      </c>
      <c r="G15" s="27">
        <f t="shared" si="1"/>
        <v>846670.93000000063</v>
      </c>
    </row>
    <row r="16" spans="1:7" x14ac:dyDescent="0.25">
      <c r="A16" s="21" t="s">
        <v>22</v>
      </c>
      <c r="B16" s="22">
        <f>SUM(B17:B25)</f>
        <v>3234636</v>
      </c>
      <c r="C16" s="22">
        <f>SUM(C17:C25)</f>
        <v>-1247066.4600000002</v>
      </c>
      <c r="D16" s="22">
        <f t="shared" si="0"/>
        <v>1987569.5399999998</v>
      </c>
      <c r="E16" s="22">
        <f>SUM(E17:E25)</f>
        <v>1987564.77</v>
      </c>
      <c r="F16" s="22">
        <f>SUM(F17:F25)</f>
        <v>1869787.7600000002</v>
      </c>
      <c r="G16" s="22">
        <f t="shared" si="1"/>
        <v>4.7699999997857958</v>
      </c>
    </row>
    <row r="17" spans="1:7" ht="24" x14ac:dyDescent="0.25">
      <c r="A17" s="28" t="s">
        <v>23</v>
      </c>
      <c r="B17" s="24">
        <v>1392669</v>
      </c>
      <c r="C17" s="25">
        <v>-140130.67000000001</v>
      </c>
      <c r="D17" s="26">
        <f t="shared" si="0"/>
        <v>1252538.33</v>
      </c>
      <c r="E17" s="24">
        <v>1252538.3</v>
      </c>
      <c r="F17" s="24">
        <v>1160417.6000000001</v>
      </c>
      <c r="G17" s="27">
        <f t="shared" si="1"/>
        <v>3.0000000027939677E-2</v>
      </c>
    </row>
    <row r="18" spans="1:7" x14ac:dyDescent="0.25">
      <c r="A18" s="28" t="s">
        <v>24</v>
      </c>
      <c r="B18" s="24">
        <v>329417</v>
      </c>
      <c r="C18" s="25">
        <v>-199562.01</v>
      </c>
      <c r="D18" s="26">
        <f t="shared" si="0"/>
        <v>129854.98999999999</v>
      </c>
      <c r="E18" s="24">
        <v>129854.99</v>
      </c>
      <c r="F18" s="24">
        <v>129854.99</v>
      </c>
      <c r="G18" s="27">
        <f t="shared" si="1"/>
        <v>0</v>
      </c>
    </row>
    <row r="19" spans="1:7" ht="24" x14ac:dyDescent="0.25">
      <c r="A19" s="28" t="s">
        <v>25</v>
      </c>
      <c r="B19" s="24">
        <v>0</v>
      </c>
      <c r="C19" s="25">
        <v>0</v>
      </c>
      <c r="D19" s="26">
        <f t="shared" si="0"/>
        <v>0</v>
      </c>
      <c r="E19" s="24">
        <v>0</v>
      </c>
      <c r="F19" s="24">
        <v>0</v>
      </c>
      <c r="G19" s="27">
        <f t="shared" si="1"/>
        <v>0</v>
      </c>
    </row>
    <row r="20" spans="1:7" ht="24" x14ac:dyDescent="0.25">
      <c r="A20" s="28" t="s">
        <v>26</v>
      </c>
      <c r="B20" s="24">
        <v>55000</v>
      </c>
      <c r="C20" s="25">
        <v>3772.82</v>
      </c>
      <c r="D20" s="26">
        <f t="shared" si="0"/>
        <v>58772.82</v>
      </c>
      <c r="E20" s="24">
        <v>58772.33</v>
      </c>
      <c r="F20" s="24">
        <v>58772.33</v>
      </c>
      <c r="G20" s="27">
        <f t="shared" si="1"/>
        <v>0.48999999999796273</v>
      </c>
    </row>
    <row r="21" spans="1:7" ht="24" x14ac:dyDescent="0.25">
      <c r="A21" s="28" t="s">
        <v>27</v>
      </c>
      <c r="B21" s="24">
        <v>0</v>
      </c>
      <c r="C21" s="25">
        <v>0</v>
      </c>
      <c r="D21" s="26">
        <f t="shared" si="0"/>
        <v>0</v>
      </c>
      <c r="E21" s="24">
        <v>0</v>
      </c>
      <c r="F21" s="24">
        <v>0</v>
      </c>
      <c r="G21" s="27">
        <f t="shared" si="1"/>
        <v>0</v>
      </c>
    </row>
    <row r="22" spans="1:7" x14ac:dyDescent="0.25">
      <c r="A22" s="28" t="s">
        <v>28</v>
      </c>
      <c r="B22" s="24">
        <v>1100000</v>
      </c>
      <c r="C22" s="25">
        <v>-716323.97</v>
      </c>
      <c r="D22" s="26">
        <f t="shared" si="0"/>
        <v>383676.03</v>
      </c>
      <c r="E22" s="24">
        <v>383676.03</v>
      </c>
      <c r="F22" s="24">
        <v>368426.28</v>
      </c>
      <c r="G22" s="27">
        <f t="shared" si="1"/>
        <v>0</v>
      </c>
    </row>
    <row r="23" spans="1:7" ht="24" x14ac:dyDescent="0.25">
      <c r="A23" s="28" t="s">
        <v>29</v>
      </c>
      <c r="B23" s="24">
        <v>150000</v>
      </c>
      <c r="C23" s="25">
        <v>-134710.26999999999</v>
      </c>
      <c r="D23" s="26">
        <f t="shared" si="0"/>
        <v>15289.73000000001</v>
      </c>
      <c r="E23" s="24">
        <v>15289.73</v>
      </c>
      <c r="F23" s="24">
        <v>11461.73</v>
      </c>
      <c r="G23" s="27">
        <f t="shared" si="1"/>
        <v>0</v>
      </c>
    </row>
    <row r="24" spans="1:7" x14ac:dyDescent="0.25">
      <c r="A24" s="28" t="s">
        <v>30</v>
      </c>
      <c r="B24" s="24">
        <v>0</v>
      </c>
      <c r="C24" s="25">
        <v>0</v>
      </c>
      <c r="D24" s="26">
        <f t="shared" si="0"/>
        <v>0</v>
      </c>
      <c r="E24" s="24">
        <v>0</v>
      </c>
      <c r="F24" s="24">
        <v>0</v>
      </c>
      <c r="G24" s="27">
        <f t="shared" si="1"/>
        <v>0</v>
      </c>
    </row>
    <row r="25" spans="1:7" ht="24" x14ac:dyDescent="0.25">
      <c r="A25" s="28" t="s">
        <v>31</v>
      </c>
      <c r="B25" s="24">
        <v>207550</v>
      </c>
      <c r="C25" s="25">
        <v>-60112.36</v>
      </c>
      <c r="D25" s="26">
        <f t="shared" si="0"/>
        <v>147437.64000000001</v>
      </c>
      <c r="E25" s="24">
        <v>147433.39000000001</v>
      </c>
      <c r="F25" s="24">
        <v>140854.82999999999</v>
      </c>
      <c r="G25" s="27">
        <f t="shared" si="1"/>
        <v>4.25</v>
      </c>
    </row>
    <row r="26" spans="1:7" x14ac:dyDescent="0.25">
      <c r="A26" s="21" t="s">
        <v>32</v>
      </c>
      <c r="B26" s="22">
        <f>SUM(B27:B35)</f>
        <v>12021693.119999999</v>
      </c>
      <c r="C26" s="22">
        <f>SUM(C27:C35)</f>
        <v>-7568265.4900000002</v>
      </c>
      <c r="D26" s="22">
        <f>C26+B26</f>
        <v>4453427.629999999</v>
      </c>
      <c r="E26" s="22">
        <f>SUM(E27:E35)</f>
        <v>4453428.3499999996</v>
      </c>
      <c r="F26" s="22">
        <f>SUM(F27:F35)</f>
        <v>4114378.26</v>
      </c>
      <c r="G26" s="22">
        <f t="shared" si="1"/>
        <v>-0.72000000067055225</v>
      </c>
    </row>
    <row r="27" spans="1:7" x14ac:dyDescent="0.25">
      <c r="A27" s="28" t="s">
        <v>33</v>
      </c>
      <c r="B27" s="24">
        <v>1460430</v>
      </c>
      <c r="C27" s="25">
        <v>-417333.74</v>
      </c>
      <c r="D27" s="26">
        <f t="shared" ref="D27:D35" si="2">B27+C27</f>
        <v>1043096.26</v>
      </c>
      <c r="E27" s="24">
        <v>1043096.26</v>
      </c>
      <c r="F27" s="24">
        <v>1012822.93</v>
      </c>
      <c r="G27" s="27">
        <f t="shared" si="1"/>
        <v>0</v>
      </c>
    </row>
    <row r="28" spans="1:7" x14ac:dyDescent="0.25">
      <c r="A28" s="28" t="s">
        <v>34</v>
      </c>
      <c r="B28" s="24">
        <v>773829</v>
      </c>
      <c r="C28" s="25">
        <v>39026.74</v>
      </c>
      <c r="D28" s="26">
        <f t="shared" si="2"/>
        <v>812855.74</v>
      </c>
      <c r="E28" s="24">
        <v>812855.28</v>
      </c>
      <c r="F28" s="24">
        <v>784046.38</v>
      </c>
      <c r="G28" s="27">
        <f t="shared" si="1"/>
        <v>0.4599999999627471</v>
      </c>
    </row>
    <row r="29" spans="1:7" ht="24" x14ac:dyDescent="0.25">
      <c r="A29" s="28" t="s">
        <v>35</v>
      </c>
      <c r="B29" s="24">
        <v>1009682</v>
      </c>
      <c r="C29" s="25">
        <v>-822998.37</v>
      </c>
      <c r="D29" s="26">
        <f t="shared" si="2"/>
        <v>186683.63</v>
      </c>
      <c r="E29" s="24">
        <v>186683.63</v>
      </c>
      <c r="F29" s="24">
        <v>149679.63</v>
      </c>
      <c r="G29" s="27">
        <f t="shared" si="1"/>
        <v>0</v>
      </c>
    </row>
    <row r="30" spans="1:7" x14ac:dyDescent="0.25">
      <c r="A30" s="28" t="s">
        <v>36</v>
      </c>
      <c r="B30" s="24">
        <v>634060</v>
      </c>
      <c r="C30" s="25">
        <v>-286731.08</v>
      </c>
      <c r="D30" s="26">
        <f t="shared" si="2"/>
        <v>347328.92</v>
      </c>
      <c r="E30" s="24">
        <v>347328.92</v>
      </c>
      <c r="F30" s="24">
        <v>347328.92</v>
      </c>
      <c r="G30" s="27">
        <f t="shared" si="1"/>
        <v>0</v>
      </c>
    </row>
    <row r="31" spans="1:7" ht="24" x14ac:dyDescent="0.25">
      <c r="A31" s="28" t="s">
        <v>37</v>
      </c>
      <c r="B31" s="24">
        <v>6432799.9199999999</v>
      </c>
      <c r="C31" s="25">
        <v>-5056089.1399999997</v>
      </c>
      <c r="D31" s="26">
        <f t="shared" si="2"/>
        <v>1376710.7800000003</v>
      </c>
      <c r="E31" s="24">
        <v>1376711.48</v>
      </c>
      <c r="F31" s="24">
        <v>1139671.08</v>
      </c>
      <c r="G31" s="27">
        <f t="shared" si="1"/>
        <v>-0.69999999972060323</v>
      </c>
    </row>
    <row r="32" spans="1:7" x14ac:dyDescent="0.25">
      <c r="A32" s="28" t="s">
        <v>38</v>
      </c>
      <c r="B32" s="24">
        <v>720002.08</v>
      </c>
      <c r="C32" s="25">
        <v>-640270.41</v>
      </c>
      <c r="D32" s="26">
        <f t="shared" si="2"/>
        <v>79731.669999999925</v>
      </c>
      <c r="E32" s="24">
        <v>79732.160000000003</v>
      </c>
      <c r="F32" s="24">
        <v>76731.899999999994</v>
      </c>
      <c r="G32" s="27">
        <f t="shared" si="1"/>
        <v>-0.49000000007799827</v>
      </c>
    </row>
    <row r="33" spans="1:7" x14ac:dyDescent="0.25">
      <c r="A33" s="28" t="s">
        <v>39</v>
      </c>
      <c r="B33" s="24">
        <v>607730.07999999996</v>
      </c>
      <c r="C33" s="25">
        <v>-283359.43</v>
      </c>
      <c r="D33" s="26">
        <f t="shared" si="2"/>
        <v>324370.64999999997</v>
      </c>
      <c r="E33" s="24">
        <v>324370.65000000002</v>
      </c>
      <c r="F33" s="24">
        <v>324370.65000000002</v>
      </c>
      <c r="G33" s="27">
        <f t="shared" si="1"/>
        <v>0</v>
      </c>
    </row>
    <row r="34" spans="1:7" x14ac:dyDescent="0.25">
      <c r="A34" s="28" t="s">
        <v>40</v>
      </c>
      <c r="B34" s="24">
        <v>94040.04</v>
      </c>
      <c r="C34" s="25">
        <v>-71376.83</v>
      </c>
      <c r="D34" s="26">
        <f t="shared" si="2"/>
        <v>22663.209999999992</v>
      </c>
      <c r="E34" s="24">
        <v>22663.21</v>
      </c>
      <c r="F34" s="24">
        <v>22663.21</v>
      </c>
      <c r="G34" s="27">
        <f t="shared" si="1"/>
        <v>0</v>
      </c>
    </row>
    <row r="35" spans="1:7" x14ac:dyDescent="0.25">
      <c r="A35" s="28" t="s">
        <v>41</v>
      </c>
      <c r="B35" s="24">
        <v>289120</v>
      </c>
      <c r="C35" s="25">
        <v>-29133.23</v>
      </c>
      <c r="D35" s="26">
        <f t="shared" si="2"/>
        <v>259986.77</v>
      </c>
      <c r="E35" s="24">
        <v>259986.76</v>
      </c>
      <c r="F35" s="24">
        <v>257063.56</v>
      </c>
      <c r="G35" s="27">
        <f t="shared" si="1"/>
        <v>9.9999999802093953E-3</v>
      </c>
    </row>
    <row r="36" spans="1:7" ht="24" x14ac:dyDescent="0.25">
      <c r="A36" s="29" t="s">
        <v>42</v>
      </c>
      <c r="B36" s="22">
        <f>SUM(B37:B45)</f>
        <v>1716800.2600000002</v>
      </c>
      <c r="C36" s="22">
        <f>SUM(C37:C45)</f>
        <v>-862855.1</v>
      </c>
      <c r="D36" s="22">
        <f>B36+C36</f>
        <v>853945.16000000027</v>
      </c>
      <c r="E36" s="22">
        <f>SUM(E37:E45)</f>
        <v>841059.19000000006</v>
      </c>
      <c r="F36" s="22">
        <f>SUM(F37:F45)</f>
        <v>823400.52</v>
      </c>
      <c r="G36" s="22">
        <f t="shared" si="1"/>
        <v>12885.970000000205</v>
      </c>
    </row>
    <row r="37" spans="1:7" ht="24" x14ac:dyDescent="0.25">
      <c r="A37" s="28" t="s">
        <v>43</v>
      </c>
      <c r="B37" s="24">
        <v>445571.64</v>
      </c>
      <c r="C37" s="25">
        <v>-229936.35</v>
      </c>
      <c r="D37" s="26">
        <f t="shared" ref="D37:D78" si="3">B37+C37</f>
        <v>215635.29</v>
      </c>
      <c r="E37" s="24">
        <v>202759.38</v>
      </c>
      <c r="F37" s="24">
        <v>202759.38</v>
      </c>
      <c r="G37" s="27">
        <f t="shared" si="1"/>
        <v>12875.910000000003</v>
      </c>
    </row>
    <row r="38" spans="1:7" x14ac:dyDescent="0.25">
      <c r="A38" s="28" t="s">
        <v>44</v>
      </c>
      <c r="B38" s="24">
        <v>0</v>
      </c>
      <c r="C38" s="25">
        <v>0</v>
      </c>
      <c r="D38" s="26">
        <f t="shared" si="3"/>
        <v>0</v>
      </c>
      <c r="E38" s="24">
        <v>0</v>
      </c>
      <c r="F38" s="24">
        <v>0</v>
      </c>
      <c r="G38" s="27">
        <f t="shared" si="1"/>
        <v>0</v>
      </c>
    </row>
    <row r="39" spans="1:7" x14ac:dyDescent="0.25">
      <c r="A39" s="28" t="s">
        <v>45</v>
      </c>
      <c r="B39" s="24">
        <v>0</v>
      </c>
      <c r="C39" s="25">
        <v>0</v>
      </c>
      <c r="D39" s="26">
        <f t="shared" si="3"/>
        <v>0</v>
      </c>
      <c r="E39" s="24">
        <v>0</v>
      </c>
      <c r="F39" s="24">
        <v>0</v>
      </c>
      <c r="G39" s="27">
        <f t="shared" si="1"/>
        <v>0</v>
      </c>
    </row>
    <row r="40" spans="1:7" x14ac:dyDescent="0.25">
      <c r="A40" s="28" t="s">
        <v>46</v>
      </c>
      <c r="B40" s="24">
        <v>0</v>
      </c>
      <c r="C40" s="25">
        <v>0</v>
      </c>
      <c r="D40" s="26">
        <f t="shared" si="3"/>
        <v>0</v>
      </c>
      <c r="E40" s="24">
        <v>0</v>
      </c>
      <c r="F40" s="24">
        <v>0</v>
      </c>
      <c r="G40" s="27">
        <f t="shared" si="1"/>
        <v>0</v>
      </c>
    </row>
    <row r="41" spans="1:7" x14ac:dyDescent="0.25">
      <c r="A41" s="28" t="s">
        <v>47</v>
      </c>
      <c r="B41" s="24">
        <v>1221228.6200000001</v>
      </c>
      <c r="C41" s="25">
        <v>-655391.94999999995</v>
      </c>
      <c r="D41" s="26">
        <f t="shared" si="3"/>
        <v>565836.67000000016</v>
      </c>
      <c r="E41" s="24">
        <v>565836.66</v>
      </c>
      <c r="F41" s="24">
        <v>548177.99</v>
      </c>
      <c r="G41" s="27">
        <f t="shared" si="1"/>
        <v>1.0000000125728548E-2</v>
      </c>
    </row>
    <row r="42" spans="1:7" ht="24" x14ac:dyDescent="0.25">
      <c r="A42" s="28" t="s">
        <v>48</v>
      </c>
      <c r="B42" s="24">
        <v>0</v>
      </c>
      <c r="C42" s="25">
        <v>0</v>
      </c>
      <c r="D42" s="26">
        <f t="shared" si="3"/>
        <v>0</v>
      </c>
      <c r="E42" s="24">
        <v>0</v>
      </c>
      <c r="F42" s="24">
        <v>0</v>
      </c>
      <c r="G42" s="27">
        <f t="shared" si="1"/>
        <v>0</v>
      </c>
    </row>
    <row r="43" spans="1:7" x14ac:dyDescent="0.25">
      <c r="A43" s="28" t="s">
        <v>49</v>
      </c>
      <c r="B43" s="24">
        <v>0</v>
      </c>
      <c r="C43" s="25">
        <v>0</v>
      </c>
      <c r="D43" s="26">
        <f t="shared" si="3"/>
        <v>0</v>
      </c>
      <c r="E43" s="24">
        <v>0</v>
      </c>
      <c r="F43" s="24">
        <v>0</v>
      </c>
      <c r="G43" s="27">
        <f t="shared" si="1"/>
        <v>0</v>
      </c>
    </row>
    <row r="44" spans="1:7" x14ac:dyDescent="0.25">
      <c r="A44" s="28" t="s">
        <v>50</v>
      </c>
      <c r="B44" s="24">
        <v>50000</v>
      </c>
      <c r="C44" s="25">
        <v>22473.200000000001</v>
      </c>
      <c r="D44" s="26">
        <f t="shared" si="3"/>
        <v>72473.2</v>
      </c>
      <c r="E44" s="24">
        <v>72463.149999999994</v>
      </c>
      <c r="F44" s="24">
        <v>72463.149999999994</v>
      </c>
      <c r="G44" s="27">
        <f t="shared" si="1"/>
        <v>10.05000000000291</v>
      </c>
    </row>
    <row r="45" spans="1:7" ht="15.75" thickBot="1" x14ac:dyDescent="0.3">
      <c r="A45" s="30" t="s">
        <v>51</v>
      </c>
      <c r="B45" s="31">
        <v>0</v>
      </c>
      <c r="C45" s="32">
        <v>0</v>
      </c>
      <c r="D45" s="33">
        <f t="shared" si="3"/>
        <v>0</v>
      </c>
      <c r="E45" s="31">
        <v>0</v>
      </c>
      <c r="F45" s="31">
        <v>0</v>
      </c>
      <c r="G45" s="34">
        <f t="shared" si="1"/>
        <v>0</v>
      </c>
    </row>
    <row r="46" spans="1:7" x14ac:dyDescent="0.25">
      <c r="A46" s="21" t="s">
        <v>52</v>
      </c>
      <c r="B46" s="22">
        <f>SUM(B47:B55)</f>
        <v>500000</v>
      </c>
      <c r="C46" s="22">
        <f>SUM(C47:C55)</f>
        <v>7600811.9300000006</v>
      </c>
      <c r="D46" s="22">
        <f t="shared" si="3"/>
        <v>8100811.9300000006</v>
      </c>
      <c r="E46" s="22">
        <f>SUM(E47:E55)</f>
        <v>3830754.58</v>
      </c>
      <c r="F46" s="22">
        <f>SUM(F47:F55)</f>
        <v>3690928.18</v>
      </c>
      <c r="G46" s="22">
        <f t="shared" si="1"/>
        <v>4270057.3500000006</v>
      </c>
    </row>
    <row r="47" spans="1:7" x14ac:dyDescent="0.25">
      <c r="A47" s="28" t="s">
        <v>53</v>
      </c>
      <c r="B47" s="24">
        <v>0</v>
      </c>
      <c r="C47" s="25">
        <v>1570987.8</v>
      </c>
      <c r="D47" s="26">
        <f t="shared" si="3"/>
        <v>1570987.8</v>
      </c>
      <c r="E47" s="24">
        <v>1570987.2</v>
      </c>
      <c r="F47" s="24">
        <v>1570987.2</v>
      </c>
      <c r="G47" s="27">
        <f t="shared" si="1"/>
        <v>0.60000000009313226</v>
      </c>
    </row>
    <row r="48" spans="1:7" x14ac:dyDescent="0.25">
      <c r="A48" s="28" t="s">
        <v>54</v>
      </c>
      <c r="B48" s="24">
        <v>0</v>
      </c>
      <c r="C48" s="25">
        <v>146079</v>
      </c>
      <c r="D48" s="26">
        <f t="shared" si="3"/>
        <v>146079</v>
      </c>
      <c r="E48" s="24">
        <v>146078.79999999999</v>
      </c>
      <c r="F48" s="24">
        <v>146078.79999999999</v>
      </c>
      <c r="G48" s="27">
        <f t="shared" si="1"/>
        <v>0.20000000001164153</v>
      </c>
    </row>
    <row r="49" spans="1:7" x14ac:dyDescent="0.25">
      <c r="A49" s="28" t="s">
        <v>55</v>
      </c>
      <c r="B49" s="24">
        <v>0</v>
      </c>
      <c r="C49" s="25">
        <v>0</v>
      </c>
      <c r="D49" s="26">
        <f t="shared" si="3"/>
        <v>0</v>
      </c>
      <c r="E49" s="24">
        <v>0</v>
      </c>
      <c r="F49" s="24">
        <v>0</v>
      </c>
      <c r="G49" s="27">
        <f t="shared" si="1"/>
        <v>0</v>
      </c>
    </row>
    <row r="50" spans="1:7" x14ac:dyDescent="0.25">
      <c r="A50" s="28" t="s">
        <v>56</v>
      </c>
      <c r="B50" s="24">
        <v>500000</v>
      </c>
      <c r="C50" s="25">
        <v>5720458.7300000004</v>
      </c>
      <c r="D50" s="26">
        <f t="shared" si="3"/>
        <v>6220458.7300000004</v>
      </c>
      <c r="E50" s="24">
        <v>1950402.2</v>
      </c>
      <c r="F50" s="24">
        <v>1950402.2</v>
      </c>
      <c r="G50" s="27">
        <f t="shared" si="1"/>
        <v>4270056.53</v>
      </c>
    </row>
    <row r="51" spans="1:7" x14ac:dyDescent="0.25">
      <c r="A51" s="28" t="s">
        <v>57</v>
      </c>
      <c r="B51" s="24">
        <v>0</v>
      </c>
      <c r="C51" s="25">
        <v>0</v>
      </c>
      <c r="D51" s="26">
        <f t="shared" si="3"/>
        <v>0</v>
      </c>
      <c r="E51" s="24">
        <v>0</v>
      </c>
      <c r="F51" s="24">
        <v>0</v>
      </c>
      <c r="G51" s="27">
        <f t="shared" si="1"/>
        <v>0</v>
      </c>
    </row>
    <row r="52" spans="1:7" x14ac:dyDescent="0.25">
      <c r="A52" s="28" t="s">
        <v>58</v>
      </c>
      <c r="B52" s="24">
        <v>0</v>
      </c>
      <c r="C52" s="25">
        <v>163286.39999999999</v>
      </c>
      <c r="D52" s="26">
        <f t="shared" si="3"/>
        <v>163286.39999999999</v>
      </c>
      <c r="E52" s="24">
        <v>163286.38</v>
      </c>
      <c r="F52" s="24">
        <v>23459.98</v>
      </c>
      <c r="G52" s="27">
        <f t="shared" si="1"/>
        <v>1.9999999989522621E-2</v>
      </c>
    </row>
    <row r="53" spans="1:7" x14ac:dyDescent="0.25">
      <c r="A53" s="28" t="s">
        <v>59</v>
      </c>
      <c r="B53" s="24">
        <v>0</v>
      </c>
      <c r="C53" s="25">
        <v>0</v>
      </c>
      <c r="D53" s="26">
        <f t="shared" si="3"/>
        <v>0</v>
      </c>
      <c r="E53" s="24">
        <v>0</v>
      </c>
      <c r="F53" s="24">
        <v>0</v>
      </c>
      <c r="G53" s="27">
        <f t="shared" si="1"/>
        <v>0</v>
      </c>
    </row>
    <row r="54" spans="1:7" x14ac:dyDescent="0.25">
      <c r="A54" s="28" t="s">
        <v>60</v>
      </c>
      <c r="B54" s="24">
        <v>0</v>
      </c>
      <c r="C54" s="25">
        <v>0</v>
      </c>
      <c r="D54" s="26">
        <f t="shared" si="3"/>
        <v>0</v>
      </c>
      <c r="E54" s="24">
        <v>0</v>
      </c>
      <c r="F54" s="24">
        <v>0</v>
      </c>
      <c r="G54" s="27">
        <f t="shared" si="1"/>
        <v>0</v>
      </c>
    </row>
    <row r="55" spans="1:7" x14ac:dyDescent="0.25">
      <c r="A55" s="28" t="s">
        <v>61</v>
      </c>
      <c r="B55" s="24">
        <v>0</v>
      </c>
      <c r="C55" s="25">
        <v>0</v>
      </c>
      <c r="D55" s="26">
        <f t="shared" si="3"/>
        <v>0</v>
      </c>
      <c r="E55" s="24">
        <v>0</v>
      </c>
      <c r="F55" s="24">
        <v>0</v>
      </c>
      <c r="G55" s="27">
        <f t="shared" si="1"/>
        <v>0</v>
      </c>
    </row>
    <row r="56" spans="1:7" x14ac:dyDescent="0.25">
      <c r="A56" s="21" t="s">
        <v>62</v>
      </c>
      <c r="B56" s="22">
        <f>SUM(B57:B59)</f>
        <v>0</v>
      </c>
      <c r="C56" s="22">
        <f>SUM(C57:C59)</f>
        <v>2121983.17</v>
      </c>
      <c r="D56" s="22">
        <f t="shared" si="3"/>
        <v>2121983.17</v>
      </c>
      <c r="E56" s="22">
        <f>SUM(E57:E59)</f>
        <v>2121983.17</v>
      </c>
      <c r="F56" s="22">
        <f>SUM(F57:F59)</f>
        <v>2121983.17</v>
      </c>
      <c r="G56" s="22">
        <f t="shared" si="1"/>
        <v>0</v>
      </c>
    </row>
    <row r="57" spans="1:7" x14ac:dyDescent="0.25">
      <c r="A57" s="28" t="s">
        <v>63</v>
      </c>
      <c r="B57" s="24">
        <v>0</v>
      </c>
      <c r="C57" s="25">
        <v>0</v>
      </c>
      <c r="D57" s="26">
        <f t="shared" si="3"/>
        <v>0</v>
      </c>
      <c r="E57" s="24">
        <v>0</v>
      </c>
      <c r="F57" s="24">
        <v>0</v>
      </c>
      <c r="G57" s="27">
        <f t="shared" si="1"/>
        <v>0</v>
      </c>
    </row>
    <row r="58" spans="1:7" x14ac:dyDescent="0.25">
      <c r="A58" s="28" t="s">
        <v>64</v>
      </c>
      <c r="B58" s="24">
        <v>0</v>
      </c>
      <c r="C58" s="25">
        <v>2121983.17</v>
      </c>
      <c r="D58" s="26">
        <f t="shared" si="3"/>
        <v>2121983.17</v>
      </c>
      <c r="E58" s="24">
        <v>2121983.17</v>
      </c>
      <c r="F58" s="24">
        <v>2121983.17</v>
      </c>
      <c r="G58" s="26">
        <f t="shared" si="1"/>
        <v>0</v>
      </c>
    </row>
    <row r="59" spans="1:7" x14ac:dyDescent="0.25">
      <c r="A59" s="28" t="s">
        <v>65</v>
      </c>
      <c r="B59" s="24">
        <v>0</v>
      </c>
      <c r="C59" s="25">
        <v>0</v>
      </c>
      <c r="D59" s="26">
        <f t="shared" si="3"/>
        <v>0</v>
      </c>
      <c r="E59" s="24">
        <v>0</v>
      </c>
      <c r="F59" s="24">
        <v>0</v>
      </c>
      <c r="G59" s="26">
        <f t="shared" si="1"/>
        <v>0</v>
      </c>
    </row>
    <row r="60" spans="1:7" x14ac:dyDescent="0.25">
      <c r="A60" s="29" t="s">
        <v>66</v>
      </c>
      <c r="B60" s="22">
        <f>SUM(B61:B67)</f>
        <v>0</v>
      </c>
      <c r="C60" s="35">
        <f>SUM(C61:C67)</f>
        <v>0</v>
      </c>
      <c r="D60" s="35">
        <f t="shared" si="3"/>
        <v>0</v>
      </c>
      <c r="E60" s="22">
        <f>SUM(E61:E67)</f>
        <v>0</v>
      </c>
      <c r="F60" s="22">
        <f>SUM(F61:F67)</f>
        <v>0</v>
      </c>
      <c r="G60" s="35">
        <f t="shared" si="1"/>
        <v>0</v>
      </c>
    </row>
    <row r="61" spans="1:7" ht="24" x14ac:dyDescent="0.25">
      <c r="A61" s="28" t="s">
        <v>67</v>
      </c>
      <c r="B61" s="24">
        <v>0</v>
      </c>
      <c r="C61" s="25">
        <v>0</v>
      </c>
      <c r="D61" s="26">
        <f t="shared" si="3"/>
        <v>0</v>
      </c>
      <c r="E61" s="24">
        <v>0</v>
      </c>
      <c r="F61" s="24">
        <v>0</v>
      </c>
      <c r="G61" s="26">
        <f t="shared" si="1"/>
        <v>0</v>
      </c>
    </row>
    <row r="62" spans="1:7" x14ac:dyDescent="0.25">
      <c r="A62" s="28" t="s">
        <v>68</v>
      </c>
      <c r="B62" s="24">
        <v>0</v>
      </c>
      <c r="C62" s="25">
        <v>0</v>
      </c>
      <c r="D62" s="26">
        <f t="shared" si="3"/>
        <v>0</v>
      </c>
      <c r="E62" s="24">
        <v>0</v>
      </c>
      <c r="F62" s="24">
        <v>0</v>
      </c>
      <c r="G62" s="26">
        <f t="shared" si="1"/>
        <v>0</v>
      </c>
    </row>
    <row r="63" spans="1:7" x14ac:dyDescent="0.25">
      <c r="A63" s="28" t="s">
        <v>69</v>
      </c>
      <c r="B63" s="24">
        <v>0</v>
      </c>
      <c r="C63" s="25">
        <v>0</v>
      </c>
      <c r="D63" s="26">
        <f t="shared" si="3"/>
        <v>0</v>
      </c>
      <c r="E63" s="24">
        <v>0</v>
      </c>
      <c r="F63" s="24">
        <v>0</v>
      </c>
      <c r="G63" s="26">
        <f t="shared" si="1"/>
        <v>0</v>
      </c>
    </row>
    <row r="64" spans="1:7" x14ac:dyDescent="0.25">
      <c r="A64" s="28" t="s">
        <v>70</v>
      </c>
      <c r="B64" s="24">
        <v>0</v>
      </c>
      <c r="C64" s="25">
        <v>0</v>
      </c>
      <c r="D64" s="26">
        <f t="shared" si="3"/>
        <v>0</v>
      </c>
      <c r="E64" s="24">
        <v>0</v>
      </c>
      <c r="F64" s="24">
        <v>0</v>
      </c>
      <c r="G64" s="26">
        <f t="shared" si="1"/>
        <v>0</v>
      </c>
    </row>
    <row r="65" spans="1:7" ht="24" x14ac:dyDescent="0.25">
      <c r="A65" s="28" t="s">
        <v>71</v>
      </c>
      <c r="B65" s="24">
        <v>0</v>
      </c>
      <c r="C65" s="25">
        <v>0</v>
      </c>
      <c r="D65" s="26">
        <f t="shared" si="3"/>
        <v>0</v>
      </c>
      <c r="E65" s="24">
        <v>0</v>
      </c>
      <c r="F65" s="24">
        <v>0</v>
      </c>
      <c r="G65" s="26">
        <f t="shared" si="1"/>
        <v>0</v>
      </c>
    </row>
    <row r="66" spans="1:7" x14ac:dyDescent="0.25">
      <c r="A66" s="28" t="s">
        <v>72</v>
      </c>
      <c r="B66" s="24">
        <v>0</v>
      </c>
      <c r="C66" s="25">
        <v>0</v>
      </c>
      <c r="D66" s="26">
        <f t="shared" si="3"/>
        <v>0</v>
      </c>
      <c r="E66" s="24">
        <v>0</v>
      </c>
      <c r="F66" s="24">
        <v>0</v>
      </c>
      <c r="G66" s="26">
        <f t="shared" si="1"/>
        <v>0</v>
      </c>
    </row>
    <row r="67" spans="1:7" ht="24" x14ac:dyDescent="0.25">
      <c r="A67" s="28" t="s">
        <v>73</v>
      </c>
      <c r="B67" s="24">
        <v>0</v>
      </c>
      <c r="C67" s="25">
        <v>0</v>
      </c>
      <c r="D67" s="26">
        <f t="shared" si="3"/>
        <v>0</v>
      </c>
      <c r="E67" s="24">
        <v>0</v>
      </c>
      <c r="F67" s="24">
        <v>0</v>
      </c>
      <c r="G67" s="26">
        <f t="shared" si="1"/>
        <v>0</v>
      </c>
    </row>
    <row r="68" spans="1:7" x14ac:dyDescent="0.25">
      <c r="A68" s="29" t="s">
        <v>74</v>
      </c>
      <c r="B68" s="22">
        <f>SUM(B69:B71)</f>
        <v>0</v>
      </c>
      <c r="C68" s="35">
        <f>SUM(C69:C71)</f>
        <v>0</v>
      </c>
      <c r="D68" s="35">
        <f t="shared" si="3"/>
        <v>0</v>
      </c>
      <c r="E68" s="22">
        <f>SUM(E69:E71)</f>
        <v>0</v>
      </c>
      <c r="F68" s="35">
        <f>SUM(F69:F71)</f>
        <v>0</v>
      </c>
      <c r="G68" s="35">
        <f t="shared" si="1"/>
        <v>0</v>
      </c>
    </row>
    <row r="69" spans="1:7" x14ac:dyDescent="0.25">
      <c r="A69" s="23" t="s">
        <v>75</v>
      </c>
      <c r="B69" s="24">
        <v>0</v>
      </c>
      <c r="C69" s="25">
        <v>0</v>
      </c>
      <c r="D69" s="26">
        <f t="shared" si="3"/>
        <v>0</v>
      </c>
      <c r="E69" s="24">
        <v>0</v>
      </c>
      <c r="F69" s="25">
        <v>0</v>
      </c>
      <c r="G69" s="26">
        <f t="shared" si="1"/>
        <v>0</v>
      </c>
    </row>
    <row r="70" spans="1:7" x14ac:dyDescent="0.25">
      <c r="A70" s="23" t="s">
        <v>76</v>
      </c>
      <c r="B70" s="24">
        <v>0</v>
      </c>
      <c r="C70" s="25">
        <v>0</v>
      </c>
      <c r="D70" s="26">
        <f t="shared" si="3"/>
        <v>0</v>
      </c>
      <c r="E70" s="24">
        <v>0</v>
      </c>
      <c r="F70" s="25">
        <v>0</v>
      </c>
      <c r="G70" s="26">
        <f t="shared" si="1"/>
        <v>0</v>
      </c>
    </row>
    <row r="71" spans="1:7" x14ac:dyDescent="0.25">
      <c r="A71" s="23" t="s">
        <v>77</v>
      </c>
      <c r="B71" s="24">
        <v>0</v>
      </c>
      <c r="C71" s="25">
        <v>0</v>
      </c>
      <c r="D71" s="26">
        <f t="shared" si="3"/>
        <v>0</v>
      </c>
      <c r="E71" s="24">
        <v>0</v>
      </c>
      <c r="F71" s="25">
        <v>0</v>
      </c>
      <c r="G71" s="26">
        <f t="shared" si="1"/>
        <v>0</v>
      </c>
    </row>
    <row r="72" spans="1:7" x14ac:dyDescent="0.25">
      <c r="A72" s="21" t="s">
        <v>78</v>
      </c>
      <c r="B72" s="22">
        <f>SUM(B73:B79)</f>
        <v>0</v>
      </c>
      <c r="C72" s="35">
        <f>SUM(C73:C79)</f>
        <v>0</v>
      </c>
      <c r="D72" s="35">
        <f t="shared" si="3"/>
        <v>0</v>
      </c>
      <c r="E72" s="22">
        <f>SUM(E73:E79)</f>
        <v>0</v>
      </c>
      <c r="F72" s="35">
        <f>SUM(F73:F79)</f>
        <v>0</v>
      </c>
      <c r="G72" s="35">
        <f t="shared" ref="G72:G80" si="4">D72-E72</f>
        <v>0</v>
      </c>
    </row>
    <row r="73" spans="1:7" x14ac:dyDescent="0.25">
      <c r="A73" s="28" t="s">
        <v>79</v>
      </c>
      <c r="B73" s="24">
        <v>0</v>
      </c>
      <c r="C73" s="25">
        <v>0</v>
      </c>
      <c r="D73" s="26">
        <f t="shared" si="3"/>
        <v>0</v>
      </c>
      <c r="E73" s="24">
        <v>0</v>
      </c>
      <c r="F73" s="25">
        <v>0</v>
      </c>
      <c r="G73" s="26">
        <f t="shared" si="4"/>
        <v>0</v>
      </c>
    </row>
    <row r="74" spans="1:7" x14ac:dyDescent="0.25">
      <c r="A74" s="28" t="s">
        <v>80</v>
      </c>
      <c r="B74" s="24">
        <v>0</v>
      </c>
      <c r="C74" s="25">
        <v>0</v>
      </c>
      <c r="D74" s="26">
        <f t="shared" si="3"/>
        <v>0</v>
      </c>
      <c r="E74" s="24">
        <v>0</v>
      </c>
      <c r="F74" s="25">
        <v>0</v>
      </c>
      <c r="G74" s="26">
        <f t="shared" si="4"/>
        <v>0</v>
      </c>
    </row>
    <row r="75" spans="1:7" x14ac:dyDescent="0.25">
      <c r="A75" s="28" t="s">
        <v>81</v>
      </c>
      <c r="B75" s="24">
        <v>0</v>
      </c>
      <c r="C75" s="25">
        <v>0</v>
      </c>
      <c r="D75" s="26">
        <f t="shared" si="3"/>
        <v>0</v>
      </c>
      <c r="E75" s="24">
        <v>0</v>
      </c>
      <c r="F75" s="25">
        <v>0</v>
      </c>
      <c r="G75" s="26">
        <f t="shared" si="4"/>
        <v>0</v>
      </c>
    </row>
    <row r="76" spans="1:7" x14ac:dyDescent="0.25">
      <c r="A76" s="28" t="s">
        <v>82</v>
      </c>
      <c r="B76" s="24">
        <v>0</v>
      </c>
      <c r="C76" s="25">
        <v>0</v>
      </c>
      <c r="D76" s="26">
        <f t="shared" si="3"/>
        <v>0</v>
      </c>
      <c r="E76" s="24">
        <v>0</v>
      </c>
      <c r="F76" s="25">
        <v>0</v>
      </c>
      <c r="G76" s="26">
        <f t="shared" si="4"/>
        <v>0</v>
      </c>
    </row>
    <row r="77" spans="1:7" x14ac:dyDescent="0.25">
      <c r="A77" s="28" t="s">
        <v>83</v>
      </c>
      <c r="B77" s="24">
        <v>0</v>
      </c>
      <c r="C77" s="25">
        <v>0</v>
      </c>
      <c r="D77" s="26">
        <f t="shared" si="3"/>
        <v>0</v>
      </c>
      <c r="E77" s="24">
        <v>0</v>
      </c>
      <c r="F77" s="25">
        <v>0</v>
      </c>
      <c r="G77" s="26">
        <f t="shared" si="4"/>
        <v>0</v>
      </c>
    </row>
    <row r="78" spans="1:7" x14ac:dyDescent="0.25">
      <c r="A78" s="28" t="s">
        <v>84</v>
      </c>
      <c r="B78" s="24">
        <v>0</v>
      </c>
      <c r="C78" s="25">
        <v>0</v>
      </c>
      <c r="D78" s="26">
        <f t="shared" si="3"/>
        <v>0</v>
      </c>
      <c r="E78" s="24">
        <v>0</v>
      </c>
      <c r="F78" s="25">
        <v>0</v>
      </c>
      <c r="G78" s="26">
        <f t="shared" si="4"/>
        <v>0</v>
      </c>
    </row>
    <row r="79" spans="1:7" ht="24.75" thickBot="1" x14ac:dyDescent="0.3">
      <c r="A79" s="30" t="s">
        <v>85</v>
      </c>
      <c r="B79" s="24">
        <v>0</v>
      </c>
      <c r="C79" s="25">
        <v>0</v>
      </c>
      <c r="D79" s="26">
        <v>0</v>
      </c>
      <c r="E79" s="24">
        <v>0</v>
      </c>
      <c r="F79" s="25">
        <v>0</v>
      </c>
      <c r="G79" s="26">
        <f t="shared" si="4"/>
        <v>0</v>
      </c>
    </row>
    <row r="80" spans="1:7" ht="15.75" thickBot="1" x14ac:dyDescent="0.3">
      <c r="A80" s="36" t="s">
        <v>86</v>
      </c>
      <c r="B80" s="37">
        <f>SUM(B72,B68,B60,B56,B46,B26,B36,B16,B8)</f>
        <v>78782362.560000002</v>
      </c>
      <c r="C80" s="37">
        <f>SUM(C72,C68,C60,C56,C46,C36,C26,C16,C8)</f>
        <v>1.6298145055770874E-9</v>
      </c>
      <c r="D80" s="37">
        <f>B80+C80</f>
        <v>78782362.560000002</v>
      </c>
      <c r="E80" s="37">
        <f>SUM(E72,E68,E60,E56,E46,E36,E16,E26,E8)</f>
        <v>66188798.340000004</v>
      </c>
      <c r="F80" s="37">
        <f>SUM(F72,F68,F60,F56,F46,F36,F26,F16,F8)</f>
        <v>65574486.170000002</v>
      </c>
      <c r="G80" s="37">
        <f t="shared" si="4"/>
        <v>12593564.219999999</v>
      </c>
    </row>
    <row r="82" spans="1:7" ht="24.75" customHeight="1" x14ac:dyDescent="0.25">
      <c r="A82" s="38" t="s">
        <v>87</v>
      </c>
      <c r="B82" s="38"/>
      <c r="C82" s="38"/>
      <c r="D82" s="38"/>
      <c r="E82" s="38"/>
      <c r="F82" s="38"/>
      <c r="G82" s="38"/>
    </row>
    <row r="83" spans="1:7" x14ac:dyDescent="0.25">
      <c r="A83" s="39"/>
      <c r="B83" s="40"/>
    </row>
    <row r="84" spans="1:7" x14ac:dyDescent="0.25">
      <c r="A84" s="41"/>
      <c r="B84" s="40"/>
    </row>
    <row r="85" spans="1:7" x14ac:dyDescent="0.25">
      <c r="A85" s="42" t="s">
        <v>88</v>
      </c>
      <c r="F85" s="42" t="s">
        <v>89</v>
      </c>
    </row>
    <row r="86" spans="1:7" x14ac:dyDescent="0.25">
      <c r="A86" s="43" t="s">
        <v>90</v>
      </c>
      <c r="F86" s="43" t="s">
        <v>91</v>
      </c>
    </row>
  </sheetData>
  <mergeCells count="8">
    <mergeCell ref="A82:G82"/>
    <mergeCell ref="A1:G1"/>
    <mergeCell ref="A2:G2"/>
    <mergeCell ref="A3:G3"/>
    <mergeCell ref="A4:G4"/>
    <mergeCell ref="A5:A7"/>
    <mergeCell ref="B5:F5"/>
    <mergeCell ref="G5:G6"/>
  </mergeCells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2022-02-04T19:31:45Z</cp:lastPrinted>
  <dcterms:created xsi:type="dcterms:W3CDTF">2022-02-04T19:29:49Z</dcterms:created>
  <dcterms:modified xsi:type="dcterms:W3CDTF">2022-02-04T19:31:46Z</dcterms:modified>
</cp:coreProperties>
</file>