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\Downloads\"/>
    </mc:Choice>
  </mc:AlternateContent>
  <xr:revisionPtr revIDLastSave="0" documentId="13_ncr:1_{33C99B25-7958-4DD9-AABD-87EE678C8EFC}" xr6:coauthVersionLast="47" xr6:coauthVersionMax="47" xr10:uidLastSave="{00000000-0000-0000-0000-000000000000}"/>
  <bookViews>
    <workbookView xWindow="-108" yWindow="-108" windowWidth="23256" windowHeight="12456" xr2:uid="{25953A90-555D-4AB9-974F-E72818CD65C9}"/>
  </bookViews>
  <sheets>
    <sheet name="Cédula de evaluación" sheetId="1" r:id="rId1"/>
    <sheet name="Ponderaciones" sheetId="3" r:id="rId2"/>
  </sheets>
  <definedNames>
    <definedName name="_xlnm.Print_Area" localSheetId="1">Ponderaciones!$A$1:$F$19</definedName>
    <definedName name="_xlnm.Print_Titles" localSheetId="0">'Cédula de evaluación'!$1:$7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6" i="1"/>
  <c r="E28" i="1"/>
  <c r="E24" i="1"/>
  <c r="E22" i="1"/>
  <c r="E16" i="1"/>
  <c r="E12" i="1"/>
  <c r="G20" i="1"/>
  <c r="G19" i="1"/>
  <c r="G18" i="1"/>
  <c r="G15" i="1"/>
  <c r="G27" i="1"/>
  <c r="G28" i="1" s="1"/>
  <c r="E25" i="1" l="1"/>
  <c r="G38" i="1"/>
  <c r="G37" i="1"/>
  <c r="G39" i="1" s="1"/>
  <c r="G35" i="1"/>
  <c r="G34" i="1"/>
  <c r="G33" i="1"/>
  <c r="G32" i="1"/>
  <c r="E31" i="1"/>
  <c r="E40" i="1" s="1"/>
  <c r="G30" i="1"/>
  <c r="G29" i="1"/>
  <c r="G31" i="1" s="1"/>
  <c r="G23" i="1"/>
  <c r="G24" i="1" s="1"/>
  <c r="G21" i="1"/>
  <c r="G17" i="1"/>
  <c r="G14" i="1"/>
  <c r="G13" i="1"/>
  <c r="G11" i="1"/>
  <c r="G10" i="1"/>
  <c r="G9" i="1"/>
  <c r="G22" i="1" l="1"/>
  <c r="G16" i="1"/>
  <c r="G12" i="1"/>
  <c r="G36" i="1"/>
  <c r="G40" i="1" s="1"/>
  <c r="G25" i="1" l="1"/>
  <c r="E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Betty</author>
  </authors>
  <commentList>
    <comment ref="G7" authorId="0" shapeId="0" xr:uid="{61B89578-95A7-49B6-8BF4-B2465B93BD0C}">
      <text>
        <r>
          <rPr>
            <sz val="9"/>
            <color rgb="FF000000"/>
            <rFont val="Montserrat"/>
            <family val="3"/>
          </rPr>
          <t xml:space="preserve">0= 0%    
1= 25%  
2= 50%  
3= 75%  
4= 100%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7" authorId="0" shapeId="0" xr:uid="{044DE852-2B3C-4359-AC0A-36D4BD178A6B}">
      <text>
        <r>
          <rPr>
            <sz val="9"/>
            <color indexed="81"/>
            <rFont val="Montserrat"/>
            <family val="3"/>
          </rPr>
          <t xml:space="preserve">Se muestra una lista de evidencias sugeridas para comprobar la existencia y suficiencia de cada criterio evaluado. 
 </t>
        </r>
        <r>
          <rPr>
            <b/>
            <sz val="9"/>
            <color indexed="81"/>
            <rFont val="Montserrat"/>
            <family val="3"/>
          </rPr>
          <t>NOTA</t>
        </r>
        <r>
          <rPr>
            <sz val="9"/>
            <color indexed="81"/>
            <rFont val="Montserrat"/>
            <family val="3"/>
          </rPr>
          <t xml:space="preserve">: Estas evidencias son enunciativas, más no limitativas 
</t>
        </r>
      </text>
    </comment>
  </commentList>
</comments>
</file>

<file path=xl/sharedStrings.xml><?xml version="1.0" encoding="utf-8"?>
<sst xmlns="http://schemas.openxmlformats.org/spreadsheetml/2006/main" count="206" uniqueCount="183">
  <si>
    <t xml:space="preserve">Fecha de Realización: </t>
  </si>
  <si>
    <t>Número de evaluación:</t>
  </si>
  <si>
    <t>GRADO</t>
  </si>
  <si>
    <t>DESCRIPCIÓN DE LA EVIDENCIA QUE PRESENTA</t>
  </si>
  <si>
    <t>% DE CUMPLIMIENTO</t>
  </si>
  <si>
    <t>EVIDENCIA SUGERIDA</t>
  </si>
  <si>
    <t>SIN EVIDENCIA GRADO 0</t>
  </si>
  <si>
    <t>EVIDENCIA GRADO 1</t>
  </si>
  <si>
    <t>EVIDENCIA GRADO 2</t>
  </si>
  <si>
    <t>EVIDENCIA GRADO 3</t>
  </si>
  <si>
    <t>EVIDENCIA
GRADO 4</t>
  </si>
  <si>
    <t>No existe evidencia</t>
  </si>
  <si>
    <t>Comité de Ética de la Comisión Estatal de los Derechos Humanos</t>
  </si>
  <si>
    <t>Objetivo:</t>
  </si>
  <si>
    <t xml:space="preserve">COMPONENTE DE CUMPLIMIENTO </t>
  </si>
  <si>
    <t>Programa Anual de Trabajo</t>
  </si>
  <si>
    <t>Remitir el proyecto de Programa Anual de Trabajo, al Órgano Interno de Control de la Comisión Estatal de los Derechos Humanos, dentro de los veinte días hábiles para su aprobación.</t>
  </si>
  <si>
    <t xml:space="preserve">Publicar el Programa Anual de Trabajo aprobado por el Órgano Interno de Control en el portal oficial de la Comisión Estatal. </t>
  </si>
  <si>
    <t>Informe Anual de Actividades</t>
  </si>
  <si>
    <t>Código de Conducta</t>
  </si>
  <si>
    <t>Difundir y promover el contenido del Código de Ética y Código de Conducta entre el personal adscrito a la Comisión Estatal y promover su cumplimiento.</t>
  </si>
  <si>
    <t xml:space="preserve">Informar a la persona titular de la Presidencia y al Órgano Interno de Control sobre los resultados de la evaluación anual del Código de Ética y Código de Conducta. </t>
  </si>
  <si>
    <t>Cuestionarios electrónicos</t>
  </si>
  <si>
    <t>CUADROS DE PONDERACIONES</t>
  </si>
  <si>
    <t>Calificación</t>
  </si>
  <si>
    <t>% Cumplimiento</t>
  </si>
  <si>
    <t>No existe</t>
  </si>
  <si>
    <t>Sí existe</t>
  </si>
  <si>
    <t>Semáforo</t>
  </si>
  <si>
    <t>Rango</t>
  </si>
  <si>
    <t>Nivel</t>
  </si>
  <si>
    <t>De 0 a 49.9%</t>
  </si>
  <si>
    <t>Bajo</t>
  </si>
  <si>
    <t>De 50 a 89.9%</t>
  </si>
  <si>
    <t>Medio</t>
  </si>
  <si>
    <t>De 90 a 100%</t>
  </si>
  <si>
    <t>Alto</t>
  </si>
  <si>
    <t xml:space="preserve">Se aprobó en la última sesión ordinaria del año inmediato anterior el Informe Anual de Actividades del Comité de Ética. </t>
  </si>
  <si>
    <t xml:space="preserve">Se elaboró el Informe Anual de Actividades y fue presentado en sesión ordinaria posterior a la correspondiente. </t>
  </si>
  <si>
    <t xml:space="preserve">Se elaboró el Informe Anual de Actividades y fue aprobado en sesión ordinaria posterior a la correspondiente. </t>
  </si>
  <si>
    <t xml:space="preserve">Se realizó la actualización del Código de Conducta, sin hacer la valoración correspondiente a su contenido previamente. </t>
  </si>
  <si>
    <t xml:space="preserve">Se hizo difusión del contenido del Código de Ética y Código de Conducta una vez durante el ejercicio. </t>
  </si>
  <si>
    <t>Se implementaron mecanismos electrónicos para difundir y promover el contenido del Código de Ética y Código de Conducta entre el personal de manera mensual.</t>
  </si>
  <si>
    <t xml:space="preserve">Se difundió el contenido del Código de Ética o del Código de Conducta, entre dos y 4 veces durante el ejercicio. </t>
  </si>
  <si>
    <t xml:space="preserve">Se informó únicamente a una de las instancias sobre los resultados de la evaluación anual del Código de Ética y Código de Conducta. </t>
  </si>
  <si>
    <t xml:space="preserve">Mejora de procesos </t>
  </si>
  <si>
    <t>Efectuar las acciones necesarias a fin de garantizar el anonimato que, en su caso, requieran las personas denunciantes.</t>
  </si>
  <si>
    <t xml:space="preserve">Programa de capacitación en el que se incluyan temas relacionados a la ética pública, prevención de conflictos de intereses y/o austeridad en el ejercicio del servicio público. </t>
  </si>
  <si>
    <t xml:space="preserve">Únicamente una persona del Comité de Ética suscribió la carta de confidencialidad. </t>
  </si>
  <si>
    <t xml:space="preserve">Documento generado para garantizar el anonimato de las personas denunciantes. </t>
  </si>
  <si>
    <t xml:space="preserve">Suscripción de cartas de conflicto de interés por parte de las personas integrantes del Comité de Ética. </t>
  </si>
  <si>
    <t xml:space="preserve">Únicamente una persona del Comité de Ética suscribió el manifiesto de no conflicto de interés. </t>
  </si>
  <si>
    <t xml:space="preserve">Informe Anual de Actividades en el que se reporte el número de resoluciones emitidas por el Comité de Ética en proporción a las denuncias presentadas. </t>
  </si>
  <si>
    <t>Denuncias ante el Comité de Ética</t>
  </si>
  <si>
    <t>Acta de la primera sesión ordinaria donde se haya referido lo relacionado al Programa Anual de Trabajo.</t>
  </si>
  <si>
    <t>Correo electrónico u oficio mediante el cual fue remitido al OIC el Programa Anual de Trabajo.</t>
  </si>
  <si>
    <t>Liga del portal institucional en donde se puede encontrar publicado el Programa Anual de Trabajo.</t>
  </si>
  <si>
    <t>Se elaboró el Programa Anual de Trabajo y fue presentado en la segunda sesión ordinaria o posterior.</t>
  </si>
  <si>
    <t>Se elaboró el Programa Anual de Trabajo y fue presentado en la primera sesión ordinaria.</t>
  </si>
  <si>
    <t>COMPONENTE DE DESEMPEÑO</t>
  </si>
  <si>
    <t xml:space="preserve">Calificación final </t>
  </si>
  <si>
    <t>Promedio de calificación del componente de desempeño</t>
  </si>
  <si>
    <t>Promedio de calificación del componente de cumplimiento</t>
  </si>
  <si>
    <t xml:space="preserve">
 ELEMENTOS DE EVALUACIÓN
</t>
  </si>
  <si>
    <t>Porcentaje de cumplimiento del elemento 1</t>
  </si>
  <si>
    <t>Porcentaje de cumplimiento del elemento 2</t>
  </si>
  <si>
    <t>Porcentaje de cumplimiento del elemento 3</t>
  </si>
  <si>
    <t>Porcentaje de cumplimiento del elemento 4</t>
  </si>
  <si>
    <t>Porcentaje de cumplimiento del elemento 5</t>
  </si>
  <si>
    <t>Porcentaje de cumplimiento del elemento 6</t>
  </si>
  <si>
    <t>Porcentaje de cumplimiento del elemento 7</t>
  </si>
  <si>
    <t>Estado de la evidencia</t>
  </si>
  <si>
    <t xml:space="preserve">TABLA DE GRADOS - ESCALA DE EVALUACIÓN </t>
  </si>
  <si>
    <t>CRITERIOS DE EVALUACIÓN</t>
  </si>
  <si>
    <t>Nombre de la persona encargada del llenado:</t>
  </si>
  <si>
    <t>ESCALA DE SEMAFORIZACIÓN POR ELEMENTO</t>
  </si>
  <si>
    <t>Diagnóstico realizado por el Comité de Ética en el que se hayan detectado riesgos éticos en las unidades administrativas pertenecientes a la CEDH.</t>
  </si>
  <si>
    <t xml:space="preserve">Difusión </t>
  </si>
  <si>
    <t xml:space="preserve">Capacitación y sensibilización </t>
  </si>
  <si>
    <t xml:space="preserve">Capacitación de las personas integrantes del Comité de Ética, quienes deberán acreditar anualmente cuando menos un curso presencial o virtual en cualesquiera de las siguientes materias: ética pública, conflicto de intereses o derechos humanos. 
</t>
  </si>
  <si>
    <t xml:space="preserve">Certificado o lista de asistencia donde conste la capacitación recibida por las personas integrantes del Comité de Ética, en temas de ética pública, conflicto de intereses o derechos humanos. </t>
  </si>
  <si>
    <t xml:space="preserve">Instrumentar, otorgar y publicar programas de capacitación y sensibilización en materia de ética pública, integridad, prevención de conflictos de intereses y austeridad en el ejercicio del servicio público al personal de la CEDH. </t>
  </si>
  <si>
    <t>Presentar a la persona Titular de la Presidencia de la Comisión, el Informe Anual de Actividades en la Primer Sesión Ordinaria, que deberá llevarse a cabo en el mes de enero de cada año, mismo que deberá ser reportado al Órgano Interno de Control, en los términos establecidos por este y que deberá contener además de lo establecido en el artículo 40, lo que establece el art. 6 fr. IX de los Lineamientos Generales para la Integración y Funcionamiento del Comité de Ética de la Comisión Estatal de los Derechos Humanos de Chihuahua.</t>
  </si>
  <si>
    <t>Revisar, y en su caso, actualizar el Código de Conducta de la Comisión Estatal de los Derechos Humanos.</t>
  </si>
  <si>
    <t>Determinar los mecanismos que emplearán para implementar, así como para verificar la aplicación y cumplimiento del Código de Ética y del Código de Conducta.</t>
  </si>
  <si>
    <t xml:space="preserve">Determinar los indicadores de cumplimiento al Código de Ética y el Código de Conducta.
</t>
  </si>
  <si>
    <t>Difundir las minutas de trabajo generadas a través del portal oficial de la Comisión Estatal.</t>
  </si>
  <si>
    <t>Difundir y promover los mecanismos de denuncia de las conductas de las personas servidoras públicas que pudieran ser contrarias a lo establecido en el Código de Ética y Código de Conducta y que podrían constituir responsabilidad administrativa en términos de la normatividad aplicable en la materia.</t>
  </si>
  <si>
    <t xml:space="preserve">Elaborar y presentar en la primera sesión ordinaria su Programa Anual de Trabajo durante el primer trimestre de cada año, en los términos que determine el Órgano Interno de Control. </t>
  </si>
  <si>
    <t xml:space="preserve">Identificación de áreas de riesgos éticos en las Unidades Administrativas pertenecientes a la CEDH, que en situaciones específicas pudieran afectar el desempeño del empleo, encargo o comisión de una persona servidora pública adscrita al organismo. </t>
  </si>
  <si>
    <t xml:space="preserve">Implementación de carta de confidencialidad de los asuntos del Comité de Ética. </t>
  </si>
  <si>
    <t xml:space="preserve">Acta de la sesión ordinaria donde se haya asentado lo relacionado a la aprobación del Informe Anual de Actividades. </t>
  </si>
  <si>
    <t xml:space="preserve">Se elaboró el Informe Anual de Actividades y fue aprobado en una sesión extraordinaria inmediatamente después de la sesión ordinaria en la que se debía aprobar. </t>
  </si>
  <si>
    <t xml:space="preserve">Se elaboró el Informe Anual de Actividades y fue aprobado en la última sesión ordinaria de conformidad con la normatividad aplicable. </t>
  </si>
  <si>
    <t xml:space="preserve">Se elaboró el Programa Anual de Trabajo  pero no fue presentado en sesión ordinaria. </t>
  </si>
  <si>
    <t>Se elaboró el Programa Anual de Trabajo y se presentó en una sesión extraordinaria inmediatamente después de la primera sesión ordinaria.</t>
  </si>
  <si>
    <t xml:space="preserve">El Programa Anual de Trabajo fue remitido al OIC de manera oportuna mediante correo electrónico u oficio en el plazo establecido. </t>
  </si>
  <si>
    <t xml:space="preserve">El Programa Anual de Trabajo fue remitido al OIC mediante correo electrónico u oficio, pasados más de 3  días hábiles, pero menos de 10 días hábiles posteriores al plazo establecido. </t>
  </si>
  <si>
    <t xml:space="preserve">El Programa Anual de Trabajo fue remitido al OIC mediante correo electrónico u oficio, pasados más de 30 días hábiles.  </t>
  </si>
  <si>
    <t xml:space="preserve">El Programa Anual de Trabajo fue remitido al OIC mediante correo electrónico u oficio, 3 días hábiles posteriores al plazo establecido. </t>
  </si>
  <si>
    <t>Está publicado el Programa Anual de Trabajo durante el primer trimestre del año.</t>
  </si>
  <si>
    <t>Está publicado el Programa Anual de Trabajo durante el segundo trimestre del año.</t>
  </si>
  <si>
    <t>Está publicado el Programa Anual de Trabajo durante el tercer trimestre del año.</t>
  </si>
  <si>
    <t>Está publicado el Programa Anual de Trabajo durante el cuarto trimestre del año.</t>
  </si>
  <si>
    <t xml:space="preserve">Liga del portal institucional en donde se puede encontrar publicado el Informe Anual de Actividades. </t>
  </si>
  <si>
    <t xml:space="preserve">Se elaboró el Informe Anual de Actividades pero no fue aprobado en Sesión Ordinaria. </t>
  </si>
  <si>
    <t xml:space="preserve">Acta de la sesión ordinaria donde se haya asentado lo relacionado a la presentación del Informe Anual de Actividades. </t>
  </si>
  <si>
    <t xml:space="preserve">Se elaboró el Informe Anual de Actividades y fue presentado en una sesión extraordinaria inmediatamente después de la sesión ordinaria en la que se debía presentar. </t>
  </si>
  <si>
    <t xml:space="preserve">Se elaboró el Informe Anual de Actividades pero no fue presentado en Sesión Ordinaria.  </t>
  </si>
  <si>
    <t xml:space="preserve">Se elaboró el Informe Anual de Actividades y fue presentado en la  primera sesión ordinaria  de conformidad con la normatividad aplicable. </t>
  </si>
  <si>
    <t>Está publicado el Informe Anual de Actividades durante el cuarto trimestre del año.</t>
  </si>
  <si>
    <t>Está publicado el Informe Anual de Actividades durante el primer trimestre del año.</t>
  </si>
  <si>
    <t>Está publicado el Informe Anual de Actividades durante el segundo trimestre del año.</t>
  </si>
  <si>
    <t>Está publicado el Informe Anual de Actividades durante el tercer trimestre del año.</t>
  </si>
  <si>
    <t xml:space="preserve">Código de Conducta actualizado y/o documento que contenga el análisis realizado al Código de Conducta vigente para determinar si resulta viable o no, su actualización y publicación. </t>
  </si>
  <si>
    <t xml:space="preserve">Se actualizó el Código de Conducta, y se realizó el análisis de su contenido en el que se determinó viable su actualización, atendiendo los aspectos susceptibles de mejora de conformidad con la evaluación previa. </t>
  </si>
  <si>
    <t xml:space="preserve">Se actualizó el Código de Conducta, y se realizó el análisis de su contenido en el que se determinó viable su actualización, pero no fueron contemplados los aspectos  susceptibles de mejora de conformidad con la evaluación.  </t>
  </si>
  <si>
    <t xml:space="preserve">Se realizó el análisis del contenido del Código de Conducta, en el que no se determinó viable su actualización. </t>
  </si>
  <si>
    <t xml:space="preserve">Programa Anual de Trabajo, minutas de trabajo generadas o documento que contenga la determinación de los mecanismos. </t>
  </si>
  <si>
    <t>Quedaron asentados en minutas de trabajo los mecanismos para implementar, así como para verificar la aplicación y cumplimiento del Código de Ética y del Código de Conducta.</t>
  </si>
  <si>
    <t>Se incluyen en el PAT los mecanismos para implementar, así como para verificar la aplicación y cumplimiento del Código de Ética y del Código de Conducta.</t>
  </si>
  <si>
    <t>Existe un documento en el que se determinan los mecanismos para implementar, así como para verificar la aplicación y cumplimiento del Código de Ética y del Código de Conducta.</t>
  </si>
  <si>
    <t xml:space="preserve">Se incluyen en el PAT los mecanismos para implementar, así como para verificar la aplicación y cumplimiento del Código de Ética y del Código de Conducta, y existe evidencia de su empleo. </t>
  </si>
  <si>
    <t>Están publicadas las minutas de trabajo durante el primer trimestre del año.</t>
  </si>
  <si>
    <t>Están publicadas las minutas de trabajo durante el segundo trimestre del año.</t>
  </si>
  <si>
    <t>Están publicadas las minutas de trabajo durante el tercer trimestre del año.</t>
  </si>
  <si>
    <t>Están publicadas las minutas de trabajo durante el cuarto trimestre del año.</t>
  </si>
  <si>
    <t xml:space="preserve">Documento que contenga la determinación de los indicadores de cumplimiento al Código de Ética y el Código de Conducta. </t>
  </si>
  <si>
    <t xml:space="preserve">Se determinaron los indicadores de cumplimiento sólo del Código de Ética, o sólo del Código de Conducta. </t>
  </si>
  <si>
    <t xml:space="preserve">Se determinaron los indicadores de cumplimiento al Código de Ética y el Código de Conducta, pero no se formalizaron. </t>
  </si>
  <si>
    <t xml:space="preserve">Se formalizaron los indicadores de cumplimiento al Código de Ética y el Código de Conducta. </t>
  </si>
  <si>
    <t xml:space="preserve">Se formalizaron los indicadores de cumplimiento al Código de Ética y el Código de Conducta, y se alimentaron con información para su seguimiento. </t>
  </si>
  <si>
    <t xml:space="preserve">Oficio o correo electrónico mediante los que se informe a la Presidencia y al OIC sobre los resultados de la evaluación anual del Código de Ética y de Código de Conducta. </t>
  </si>
  <si>
    <t xml:space="preserve">Se informó a la Presidencia de la CEDH y al Órgano Interno de Control de manera oportuna sobre los resultados de la evaluación anual del Código de Ética y Código de Conducta. </t>
  </si>
  <si>
    <t xml:space="preserve">Se realizó el análisis de los resultados de la evaluación anual del Código de Ética y  Código de Conducta, pero no se informaron. </t>
  </si>
  <si>
    <t xml:space="preserve">Se informó a la Presidencia de la CEDH y al Órgano Interno de Control de manera oportuna sobre los resultados de la evaluación anual del Código de Ética y Código de Conducta y además se hicieron del conocimiento de todo el personal.  </t>
  </si>
  <si>
    <t xml:space="preserve">El informe se encuentra disponible para consulta permanente en el portal oficial de la Comisión. </t>
  </si>
  <si>
    <t xml:space="preserve">Liga del portal institucional en donde se encuentren publicadas las minutas de trabajo. </t>
  </si>
  <si>
    <t xml:space="preserve">Elaboración y aplicación de encuestas o sondeos de percepción de las personas servidoras públicas respecto al cumplimiento del Código de Ética y del Código de Conducta, que permitan conocer el grado de familiaridad y conocimiento sobre su contenido. </t>
  </si>
  <si>
    <t xml:space="preserve">Se aplicaron encuestas o sondeos electrónicos de percepción a la totalidad de las personas servidoras públicas respecto al cumplimiento del Código de Ética y del Código de Conducta. </t>
  </si>
  <si>
    <t xml:space="preserve">Se aplicaron encuestas o sondeos de percepción a las personas servidoras públicas respecto al cumplimiento del Código de Ética y del Código de Conducta. </t>
  </si>
  <si>
    <t xml:space="preserve">Se aplicaron encuestas o sondeos que contienen preguntas relacionadas al Código de Ética y Código de Conducta. </t>
  </si>
  <si>
    <t>Porcentaje de cumplimiento del elemento 8</t>
  </si>
  <si>
    <t xml:space="preserve">Cuestionario, liga de la encuesta o sondeo   realizado al personal de la CEDH, evidencia del número de personas servidoras públicas que respondieron. </t>
  </si>
  <si>
    <t xml:space="preserve">Se implementaron mecanismos para difundir y promover el contenido del Código de Ética y Código de Conducta entre el personal, pero no de forma electrónica, de manera bimestral. </t>
  </si>
  <si>
    <t xml:space="preserve">Únicamente se llevó a cabo una capacitación sobre ética pública,  conflicto de intereses o austeridad en el ejercicio del servicio público. </t>
  </si>
  <si>
    <t xml:space="preserve">Se realizó y publicó un programa de capacitación, y se llevaron a cabo más de 3 conferencias, pláticas o talleres relacionados a la ética pública, conflictos de intereses y/o austeridad en el ejercicio del servicio público. </t>
  </si>
  <si>
    <t xml:space="preserve">Se realizó y publicó un programa de capacitación, y se llevaron a cabo 2 conferencias, pláticas o talleres relacionados a la ética pública, conflictos de intereses y/o austeridad en el ejercicio del servicio público. </t>
  </si>
  <si>
    <t xml:space="preserve">Se realizó y publicó un programa de capacitación, y se llevaron a cabo 3 conferencias, pláticas o talleres relacionados a la ética pública, conflictos de intereses y/o austeridad en el ejercicio del servicio público. </t>
  </si>
  <si>
    <t xml:space="preserve">La mayoría de las personas integrantes del Comité de Ética asistió a una capacitación en temas de ética pública, conflicto de intereses o derechos humanos. </t>
  </si>
  <si>
    <t xml:space="preserve">Una tercera parte de las personas integrantes del Comité de Ética asistió a una capacitación en temas de ética pública, conflicto de intereses o derechos humanos. </t>
  </si>
  <si>
    <t>La totalidad de las personas integrantes del Comité de Ética asistieron a 3 o más capacitaciones en temas de ética pública, conflicto de intereses o derechos humanos.</t>
  </si>
  <si>
    <t xml:space="preserve">La mayoría de las personas integrantes del Comité de Ética asistió a 2 capacitaciones en temas de ética pública, conflicto de intereses o derechos humanos. </t>
  </si>
  <si>
    <t xml:space="preserve">Se realizó un diagnóstico de posibles riesgos éticos. </t>
  </si>
  <si>
    <t xml:space="preserve">Se realizó un diagnóstico de conductas identificadas como riesgos éticos, que pudieran afectar el
desempeño de un empleo, encargo o comisión, en coadyuvancia con las Unidades Administrativas. </t>
  </si>
  <si>
    <t xml:space="preserve"> Se realizó un diagnóstico de conductas identificadas como riesgos éticos, que pudieran afectar el
desempeño de un empleo, encargo o comisión, en coadyuvancia con las Unidades Administrativas, y se generaron líneas de acción para mitigarlos. </t>
  </si>
  <si>
    <t xml:space="preserve">Se realizó un diagnóstico de conductas identificadas como riesgos éticos, que pudieran afectar el
desempeño de un empleo, encargo o comisión, en coadyuvancia con las Unidades Administrativas, se generaron líneas de acción para mitigarlos, y existe evidencia de la realización de dichas acciones. </t>
  </si>
  <si>
    <t>Carta de confidencialidad firmada por las personas servidoras públicas integrantes del Comité de Ética.</t>
  </si>
  <si>
    <t xml:space="preserve">La totalidad de las personas integrantes el Comité de Ética suscribió la carta de confidencialidad. </t>
  </si>
  <si>
    <t xml:space="preserve">La mayoría de las personas integrantes del Comité de Ética suscribió la carta de confidencialidad. </t>
  </si>
  <si>
    <t xml:space="preserve">Una tercera parte de las personas integrantes del Comité de Ética suscribió la carta de confidencialidad. </t>
  </si>
  <si>
    <t>Se plantearon al menos dos acciones para garantizar el anonimato que, en su caso, requieran las personas denunciantes.</t>
  </si>
  <si>
    <t>Se planteó una acción para garantizar el anonimato que, en su caso, requieran las personas denunciantes.</t>
  </si>
  <si>
    <t xml:space="preserve">Existe evidencia de que se llevó a cabo una acción para garantizar el anonimato que, en su caso, requieran las personas denunciantes. </t>
  </si>
  <si>
    <t xml:space="preserve">Existe evidencia de que se llevaron a cabo dos o más acciones para garantizar el anonimato que, en su caso, requieran las personas denunciantes. </t>
  </si>
  <si>
    <t>Manifiesto de no conflicto de interés firmado por las personas servidoras públicas integrantes del Comité de Ética.</t>
  </si>
  <si>
    <t xml:space="preserve">La totalidad de las personas integrantes del Comité de Ética suscribió el manifiesto de no conflicto de interés. </t>
  </si>
  <si>
    <t xml:space="preserve">La mayoría de las personas integrantes del Comité de Ética suscribió el manifiesto de no conflicto de interés. </t>
  </si>
  <si>
    <t xml:space="preserve">Una tercera parte de las personas integrantes del Comité de Ética suscribió el manifiesto de no conflicto de interés. </t>
  </si>
  <si>
    <t xml:space="preserve">Resoluciones emitidas por el Comité de Ética en proporción a las denuncias presentadas. </t>
  </si>
  <si>
    <t xml:space="preserve">Fueron difundidos los medio y requisitos para la presentación de denuncias ante el Comité de Ética al interior de la CEDH y en cada una de las oficinas regionales que la integran, una sola vez durante el ejercicio. </t>
  </si>
  <si>
    <t xml:space="preserve">Fueron difundidos los medio y requisitos para la presentación de denuncias ante el Comité de Ética al interior de la CEDH y en cada una de las oficinas regionales que la integran, por lo menos 2 veces durante el ejercicio. </t>
  </si>
  <si>
    <t xml:space="preserve">Fueron difundidos los medios y requisitos para la presentación de denuncias ante el Comité de Ética al interior de la CEDH y en cada una de las oficinas regionales que la integran, por lo menos 3 veces durante el ejercicio. </t>
  </si>
  <si>
    <t xml:space="preserve">Fueron difundidos los medios y requisitos para la presentación de denuncias ante el Comité de Ética al interior de la CEDH y en cada una de las oficinas regionales que la integran, por lo menos 4 veces durante el ejercicio. </t>
  </si>
  <si>
    <t xml:space="preserve">Se reportó en el Informe Anual de Actividades el número de resoluciones emitidas por el Comité de Ética en proporción a las denuncias presentadas.  </t>
  </si>
  <si>
    <r>
      <t xml:space="preserve">Se reportó en el Informe Anual de Actividades el número de denuncias recibidas, especificando el tipo de resolución de </t>
    </r>
    <r>
      <rPr>
        <sz val="8"/>
        <rFont val="Montserrat Medium"/>
        <family val="3"/>
      </rPr>
      <t xml:space="preserve">la totalidad </t>
    </r>
    <r>
      <rPr>
        <sz val="8"/>
        <rFont val="Montserrat"/>
        <family val="3"/>
      </rPr>
      <t xml:space="preserve">de las mismas. </t>
    </r>
  </si>
  <si>
    <t xml:space="preserve">Se reportó en el Informe Anual de Actividades el número de resoluciones emitidas por el Comité de Ética, sin indicar el número de denuncias presentadas. </t>
  </si>
  <si>
    <t xml:space="preserve">Se aplicaron encuestas o sondeos de percepción a la totalidad de las personas servidoras públicas respecto al cumplimiento del Código de Ética y del Código de Conducta, pero no de manera electrónica.  </t>
  </si>
  <si>
    <t xml:space="preserve">Fotografías, listas de asistencia y demás mecanismos implementados para realizar las acciones de difusión y promoción de los principios, valores, directrices y reglas de integridad establecidos en el Código de  Ética y Código de Conducta.  </t>
  </si>
  <si>
    <t xml:space="preserve">Documentos, fotografías, capturas de pantalla, correos electrónicos, que evidencien la difusión de los requisitos para la presentación de denuncias ante el Comité de Ética. </t>
  </si>
  <si>
    <t xml:space="preserve">Existe evidencia de las resoluciones emitidas por el Comité de Ética, a las denuncias presentadas, pero no fueron reportadas en el Informe Anual de Actividades.  </t>
  </si>
  <si>
    <t>Tablero de Control y Evaluación del Cumplimiento y Desempeño del Comité de Ética de la CEDH para el año 2026</t>
  </si>
  <si>
    <t xml:space="preserve">Evaluar el cumplimiento y desempeño del Comité de Ética de la CEDH durante el ejercicio 2026 en relación con lo establecido en los Lineamientos Generales para la Integración y Funcionamiento del Comité de Ética de la CEDH.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</si>
</sst>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0"/>
      <name val="Montserrat"/>
      <family val="3"/>
    </font>
    <font>
      <sz val="11"/>
      <color indexed="9"/>
      <name val="Montserrat"/>
      <family val="3"/>
    </font>
    <font>
      <b/>
      <sz val="9"/>
      <name val="Montserrat"/>
      <family val="3"/>
    </font>
    <font>
      <sz val="9"/>
      <name val="Montserrat"/>
      <family val="3"/>
    </font>
    <font>
      <b/>
      <sz val="9"/>
      <color theme="0"/>
      <name val="Montserrat"/>
      <family val="3"/>
    </font>
    <font>
      <b/>
      <sz val="11"/>
      <color theme="1"/>
      <name val="Montserrat"/>
      <family val="3"/>
    </font>
    <font>
      <b/>
      <sz val="9"/>
      <color theme="1"/>
      <name val="Montserrat"/>
      <family val="3"/>
    </font>
    <font>
      <b/>
      <sz val="10"/>
      <color theme="0"/>
      <name val="Montserrat"/>
      <family val="3"/>
    </font>
    <font>
      <sz val="9"/>
      <color rgb="FF000000"/>
      <name val="Montserrat"/>
      <family val="3"/>
    </font>
    <font>
      <sz val="9"/>
      <color theme="9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sz val="10"/>
      <color theme="3" tint="-0.249977111117893"/>
      <name val="Montserrat"/>
      <family val="3"/>
    </font>
    <font>
      <b/>
      <sz val="10"/>
      <color theme="3" tint="-0.249977111117893"/>
      <name val="Montserrat"/>
      <family val="3"/>
    </font>
    <font>
      <sz val="10"/>
      <color indexed="9"/>
      <name val="Montserrat"/>
      <family val="3"/>
    </font>
    <font>
      <b/>
      <sz val="14"/>
      <color theme="1"/>
      <name val="Montserrat"/>
      <family val="3"/>
    </font>
    <font>
      <sz val="11"/>
      <color theme="1"/>
      <name val="Montserrat"/>
      <family val="3"/>
    </font>
    <font>
      <b/>
      <sz val="11"/>
      <color indexed="8"/>
      <name val="Montserrat"/>
      <family val="3"/>
    </font>
    <font>
      <b/>
      <sz val="11"/>
      <color indexed="9"/>
      <name val="Montserrat"/>
      <family val="3"/>
    </font>
    <font>
      <sz val="11"/>
      <color indexed="8"/>
      <name val="Montserrat"/>
      <family val="3"/>
    </font>
    <font>
      <sz val="9"/>
      <color indexed="81"/>
      <name val="Montserrat"/>
      <family val="3"/>
    </font>
    <font>
      <b/>
      <sz val="9"/>
      <color indexed="81"/>
      <name val="Montserrat"/>
      <family val="3"/>
    </font>
    <font>
      <sz val="8"/>
      <name val="Montserrat"/>
      <family val="3"/>
    </font>
    <font>
      <sz val="8"/>
      <color theme="1"/>
      <name val="Montserrat"/>
      <family val="3"/>
    </font>
    <font>
      <sz val="8"/>
      <color rgb="FF000000"/>
      <name val="Montserrat"/>
      <family val="3"/>
    </font>
    <font>
      <sz val="8"/>
      <name val="Montserrat Medium"/>
      <family val="3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15A3C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19" fillId="0" borderId="0" xfId="0" applyFont="1" applyProtection="1">
      <protection locked="0"/>
    </xf>
    <xf numFmtId="0" fontId="19" fillId="0" borderId="0" xfId="0" applyFont="1"/>
    <xf numFmtId="0" fontId="21" fillId="8" borderId="11" xfId="0" applyFont="1" applyFill="1" applyBorder="1" applyAlignment="1">
      <alignment horizontal="center"/>
    </xf>
    <xf numFmtId="0" fontId="21" fillId="8" borderId="11" xfId="0" applyFont="1" applyFill="1" applyBorder="1" applyAlignment="1">
      <alignment horizontal="left"/>
    </xf>
    <xf numFmtId="0" fontId="4" fillId="9" borderId="11" xfId="0" applyFont="1" applyFill="1" applyBorder="1" applyAlignment="1">
      <alignment horizontal="center"/>
    </xf>
    <xf numFmtId="9" fontId="4" fillId="9" borderId="11" xfId="1" applyFont="1" applyFill="1" applyBorder="1" applyAlignment="1" applyProtection="1">
      <alignment horizontal="center"/>
    </xf>
    <xf numFmtId="0" fontId="4" fillId="9" borderId="11" xfId="0" applyFont="1" applyFill="1" applyBorder="1" applyAlignment="1">
      <alignment horizontal="left"/>
    </xf>
    <xf numFmtId="0" fontId="22" fillId="10" borderId="11" xfId="0" applyFont="1" applyFill="1" applyBorder="1" applyAlignment="1">
      <alignment horizontal="center"/>
    </xf>
    <xf numFmtId="9" fontId="22" fillId="10" borderId="11" xfId="1" applyFont="1" applyFill="1" applyBorder="1" applyAlignment="1" applyProtection="1">
      <alignment horizontal="center"/>
    </xf>
    <xf numFmtId="0" fontId="22" fillId="10" borderId="11" xfId="0" applyFont="1" applyFill="1" applyBorder="1" applyAlignment="1">
      <alignment horizontal="left"/>
    </xf>
    <xf numFmtId="0" fontId="22" fillId="11" borderId="11" xfId="0" applyFont="1" applyFill="1" applyBorder="1" applyAlignment="1">
      <alignment horizontal="center"/>
    </xf>
    <xf numFmtId="9" fontId="22" fillId="11" borderId="11" xfId="1" applyFont="1" applyFill="1" applyBorder="1" applyAlignment="1" applyProtection="1">
      <alignment horizontal="center"/>
    </xf>
    <xf numFmtId="0" fontId="22" fillId="11" borderId="11" xfId="0" applyFont="1" applyFill="1" applyBorder="1" applyAlignment="1">
      <alignment horizontal="left"/>
    </xf>
    <xf numFmtId="0" fontId="22" fillId="12" borderId="11" xfId="0" applyFont="1" applyFill="1" applyBorder="1" applyAlignment="1">
      <alignment horizontal="center"/>
    </xf>
    <xf numFmtId="9" fontId="22" fillId="12" borderId="11" xfId="1" applyFont="1" applyFill="1" applyBorder="1" applyAlignment="1" applyProtection="1">
      <alignment horizontal="center"/>
    </xf>
    <xf numFmtId="0" fontId="22" fillId="12" borderId="11" xfId="0" applyFont="1" applyFill="1" applyBorder="1" applyAlignment="1">
      <alignment horizontal="left"/>
    </xf>
    <xf numFmtId="0" fontId="22" fillId="13" borderId="11" xfId="0" applyFont="1" applyFill="1" applyBorder="1" applyAlignment="1">
      <alignment horizontal="center"/>
    </xf>
    <xf numFmtId="9" fontId="22" fillId="13" borderId="11" xfId="1" applyFont="1" applyFill="1" applyBorder="1" applyAlignment="1" applyProtection="1">
      <alignment horizontal="center"/>
    </xf>
    <xf numFmtId="0" fontId="22" fillId="13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9" fillId="6" borderId="11" xfId="0" applyFont="1" applyFill="1" applyBorder="1"/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9" fillId="7" borderId="11" xfId="0" applyFont="1" applyFill="1" applyBorder="1"/>
    <xf numFmtId="0" fontId="19" fillId="14" borderId="11" xfId="0" applyFont="1" applyFill="1" applyBorder="1"/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4" fillId="0" borderId="0" xfId="0" applyFont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0" borderId="0" xfId="0" applyFont="1"/>
    <xf numFmtId="0" fontId="5" fillId="3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16" borderId="14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3" fillId="0" borderId="0" xfId="0" applyFont="1"/>
    <xf numFmtId="0" fontId="25" fillId="4" borderId="20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left" vertical="center" wrapText="1"/>
    </xf>
    <xf numFmtId="9" fontId="25" fillId="4" borderId="20" xfId="1" applyFont="1" applyFill="1" applyBorder="1" applyAlignment="1" applyProtection="1">
      <alignment horizontal="center" vertical="center" wrapText="1"/>
    </xf>
    <xf numFmtId="0" fontId="25" fillId="0" borderId="20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25" fillId="4" borderId="11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top" wrapText="1"/>
    </xf>
    <xf numFmtId="0" fontId="5" fillId="16" borderId="9" xfId="0" applyFont="1" applyFill="1" applyBorder="1" applyAlignment="1">
      <alignment vertical="center"/>
    </xf>
    <xf numFmtId="165" fontId="7" fillId="16" borderId="11" xfId="0" applyNumberFormat="1" applyFont="1" applyFill="1" applyBorder="1" applyAlignment="1">
      <alignment horizontal="center" vertical="center"/>
    </xf>
    <xf numFmtId="1" fontId="7" fillId="16" borderId="11" xfId="0" applyNumberFormat="1" applyFont="1" applyFill="1" applyBorder="1" applyAlignment="1">
      <alignment horizontal="left" vertical="top"/>
    </xf>
    <xf numFmtId="9" fontId="7" fillId="16" borderId="11" xfId="1" applyFont="1" applyFill="1" applyBorder="1" applyAlignment="1" applyProtection="1">
      <alignment horizontal="center" vertical="center"/>
    </xf>
    <xf numFmtId="0" fontId="5" fillId="16" borderId="10" xfId="0" applyFont="1" applyFill="1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top" wrapText="1"/>
    </xf>
    <xf numFmtId="0" fontId="9" fillId="16" borderId="9" xfId="0" applyFont="1" applyFill="1" applyBorder="1" applyAlignment="1">
      <alignment vertical="center"/>
    </xf>
    <xf numFmtId="0" fontId="7" fillId="16" borderId="11" xfId="0" applyFont="1" applyFill="1" applyBorder="1" applyAlignment="1">
      <alignment horizontal="left" vertical="top"/>
    </xf>
    <xf numFmtId="0" fontId="9" fillId="16" borderId="10" xfId="0" applyFont="1" applyFill="1" applyBorder="1" applyAlignment="1">
      <alignment vertical="center"/>
    </xf>
    <xf numFmtId="0" fontId="25" fillId="0" borderId="11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top" wrapText="1"/>
    </xf>
    <xf numFmtId="0" fontId="9" fillId="16" borderId="23" xfId="0" applyFont="1" applyFill="1" applyBorder="1" applyAlignment="1">
      <alignment vertical="center"/>
    </xf>
    <xf numFmtId="0" fontId="9" fillId="16" borderId="35" xfId="0" applyFont="1" applyFill="1" applyBorder="1" applyAlignment="1">
      <alignment vertical="center"/>
    </xf>
    <xf numFmtId="0" fontId="7" fillId="16" borderId="7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top" wrapText="1"/>
    </xf>
    <xf numFmtId="0" fontId="6" fillId="16" borderId="0" xfId="0" applyFont="1" applyFill="1" applyAlignment="1">
      <alignment horizontal="center" vertical="center"/>
    </xf>
    <xf numFmtId="0" fontId="7" fillId="16" borderId="9" xfId="0" applyFont="1" applyFill="1" applyBorder="1" applyAlignment="1">
      <alignment vertical="center"/>
    </xf>
    <xf numFmtId="0" fontId="7" fillId="16" borderId="7" xfId="0" applyFont="1" applyFill="1" applyBorder="1" applyAlignment="1">
      <alignment vertical="center"/>
    </xf>
    <xf numFmtId="0" fontId="6" fillId="16" borderId="0" xfId="0" applyFont="1" applyFill="1" applyAlignment="1">
      <alignment horizontal="left" vertical="center" wrapText="1"/>
    </xf>
    <xf numFmtId="0" fontId="6" fillId="16" borderId="0" xfId="0" applyFont="1" applyFill="1" applyAlignment="1">
      <alignment horizontal="left" vertical="top" wrapText="1"/>
    </xf>
    <xf numFmtId="0" fontId="6" fillId="16" borderId="22" xfId="0" applyFont="1" applyFill="1" applyBorder="1" applyAlignment="1">
      <alignment horizontal="left" vertical="top" wrapText="1"/>
    </xf>
    <xf numFmtId="0" fontId="7" fillId="16" borderId="0" xfId="0" applyFont="1" applyFill="1" applyAlignment="1">
      <alignment vertical="center"/>
    </xf>
    <xf numFmtId="0" fontId="7" fillId="16" borderId="0" xfId="0" applyFont="1" applyFill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justify" vertical="center" wrapText="1"/>
    </xf>
    <xf numFmtId="0" fontId="25" fillId="0" borderId="30" xfId="0" applyFont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0" xfId="0" applyFont="1" applyFill="1" applyAlignment="1">
      <alignment horizontal="left" vertical="top" wrapText="1"/>
    </xf>
    <xf numFmtId="0" fontId="12" fillId="16" borderId="22" xfId="0" applyFont="1" applyFill="1" applyBorder="1" applyAlignment="1">
      <alignment horizontal="left" vertical="top" wrapText="1"/>
    </xf>
    <xf numFmtId="0" fontId="27" fillId="0" borderId="29" xfId="0" applyFont="1" applyBorder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27" fillId="0" borderId="11" xfId="0" applyFont="1" applyBorder="1" applyAlignment="1">
      <alignment horizontal="justify" vertical="center"/>
    </xf>
    <xf numFmtId="0" fontId="6" fillId="16" borderId="9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7" fillId="16" borderId="26" xfId="0" applyFont="1" applyFill="1" applyBorder="1" applyAlignment="1">
      <alignment vertical="center"/>
    </xf>
    <xf numFmtId="0" fontId="9" fillId="16" borderId="26" xfId="0" applyFont="1" applyFill="1" applyBorder="1" applyAlignment="1">
      <alignment vertical="center"/>
    </xf>
    <xf numFmtId="165" fontId="7" fillId="16" borderId="20" xfId="0" applyNumberFormat="1" applyFont="1" applyFill="1" applyBorder="1" applyAlignment="1">
      <alignment horizontal="center" vertical="center"/>
    </xf>
    <xf numFmtId="1" fontId="7" fillId="16" borderId="20" xfId="0" applyNumberFormat="1" applyFont="1" applyFill="1" applyBorder="1" applyAlignment="1">
      <alignment horizontal="left" vertical="top"/>
    </xf>
    <xf numFmtId="9" fontId="7" fillId="16" borderId="20" xfId="1" applyFont="1" applyFill="1" applyBorder="1" applyAlignment="1" applyProtection="1">
      <alignment horizontal="center" vertical="center"/>
    </xf>
    <xf numFmtId="0" fontId="9" fillId="16" borderId="0" xfId="0" applyFont="1" applyFill="1" applyAlignment="1">
      <alignment vertical="center"/>
    </xf>
    <xf numFmtId="165" fontId="7" fillId="16" borderId="8" xfId="0" applyNumberFormat="1" applyFont="1" applyFill="1" applyBorder="1" applyAlignment="1">
      <alignment horizontal="center" vertical="center"/>
    </xf>
    <xf numFmtId="165" fontId="7" fillId="16" borderId="11" xfId="0" applyNumberFormat="1" applyFont="1" applyFill="1" applyBorder="1" applyAlignment="1">
      <alignment horizontal="right" vertical="center"/>
    </xf>
    <xf numFmtId="9" fontId="7" fillId="16" borderId="19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left" vertical="center"/>
    </xf>
    <xf numFmtId="0" fontId="7" fillId="16" borderId="7" xfId="0" applyFont="1" applyFill="1" applyBorder="1" applyAlignment="1">
      <alignment horizontal="left" vertical="center"/>
    </xf>
    <xf numFmtId="0" fontId="7" fillId="15" borderId="16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16" borderId="18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7" fillId="16" borderId="23" xfId="0" applyFont="1" applyFill="1" applyBorder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7" fillId="16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7" fillId="16" borderId="3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7" fillId="15" borderId="27" xfId="0" applyFont="1" applyFill="1" applyBorder="1" applyAlignment="1">
      <alignment horizontal="center" vertical="center"/>
    </xf>
    <xf numFmtId="0" fontId="7" fillId="16" borderId="24" xfId="0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 vertical="center"/>
    </xf>
    <xf numFmtId="9" fontId="7" fillId="16" borderId="28" xfId="0" applyNumberFormat="1" applyFont="1" applyFill="1" applyBorder="1" applyAlignment="1">
      <alignment horizontal="center" vertical="center"/>
    </xf>
    <xf numFmtId="9" fontId="7" fillId="16" borderId="24" xfId="0" applyNumberFormat="1" applyFont="1" applyFill="1" applyBorder="1" applyAlignment="1">
      <alignment horizontal="center" vertical="center"/>
    </xf>
    <xf numFmtId="9" fontId="7" fillId="16" borderId="25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7" fillId="16" borderId="23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 vertical="center" wrapText="1"/>
    </xf>
    <xf numFmtId="0" fontId="7" fillId="16" borderId="26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7" fillId="16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4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15A3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663575</xdr:colOff>
      <xdr:row>32</xdr:row>
      <xdr:rowOff>180975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1475CF13-687A-4163-8E4D-40AD664BC7A8}"/>
            </a:ext>
          </a:extLst>
        </xdr:cNvPr>
        <xdr:cNvSpPr>
          <a:spLocks noChangeAspect="1" noChangeArrowheads="1"/>
        </xdr:cNvSpPr>
      </xdr:nvSpPr>
      <xdr:spPr bwMode="auto">
        <a:xfrm>
          <a:off x="0" y="38100"/>
          <a:ext cx="7673975" cy="746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6D3F-CF65-47C3-AB92-4316586B0CE8}">
  <dimension ref="A1:N49"/>
  <sheetViews>
    <sheetView tabSelected="1" topLeftCell="A3" zoomScale="110" zoomScaleNormal="110" workbookViewId="0">
      <selection activeCell="F10" sqref="F10"/>
    </sheetView>
  </sheetViews>
  <sheetFormatPr baseColWidth="10" defaultColWidth="11.44140625" defaultRowHeight="15" x14ac:dyDescent="0.35"/>
  <cols>
    <col min="1" max="1" width="7.44140625" style="28" customWidth="1"/>
    <col min="2" max="2" width="34.88671875" style="96" customWidth="1"/>
    <col min="3" max="3" width="6" style="97" customWidth="1"/>
    <col min="4" max="4" width="49.109375" style="96" customWidth="1"/>
    <col min="5" max="5" width="10.33203125" style="96" customWidth="1"/>
    <col min="6" max="6" width="23.88671875" style="96" customWidth="1"/>
    <col min="7" max="7" width="16" style="96" customWidth="1"/>
    <col min="8" max="8" width="33.6640625" style="30" customWidth="1"/>
    <col min="9" max="9" width="13" style="30" customWidth="1"/>
    <col min="10" max="13" width="18.88671875" style="30" customWidth="1"/>
    <col min="14" max="15" width="11.44140625" style="30"/>
    <col min="16" max="16" width="15.109375" style="30" bestFit="1" customWidth="1"/>
    <col min="17" max="16384" width="11.44140625" style="30"/>
  </cols>
  <sheetData>
    <row r="1" spans="1:14" ht="25.5" hidden="1" customHeight="1" thickBot="1" x14ac:dyDescent="0.4">
      <c r="B1" s="120"/>
      <c r="C1" s="120"/>
      <c r="D1" s="120"/>
      <c r="E1" s="120"/>
      <c r="F1" s="120"/>
      <c r="G1" s="120"/>
      <c r="H1" s="120"/>
      <c r="I1" s="29"/>
    </row>
    <row r="2" spans="1:14" s="33" customFormat="1" ht="22.5" hidden="1" customHeight="1" thickBot="1" x14ac:dyDescent="0.4">
      <c r="A2" s="31"/>
      <c r="B2" s="121"/>
      <c r="C2" s="121"/>
      <c r="D2" s="121"/>
      <c r="E2" s="121"/>
      <c r="F2" s="121"/>
      <c r="G2" s="121"/>
      <c r="H2" s="122"/>
      <c r="I2" s="32"/>
    </row>
    <row r="3" spans="1:14" s="33" customFormat="1" ht="41.25" customHeight="1" x14ac:dyDescent="0.35">
      <c r="A3" s="123" t="s">
        <v>181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1:14" s="33" customFormat="1" ht="22.5" customHeight="1" x14ac:dyDescent="0.35">
      <c r="A4" s="129" t="s">
        <v>12</v>
      </c>
      <c r="B4" s="130"/>
      <c r="C4" s="130"/>
      <c r="D4" s="130"/>
      <c r="E4" s="130"/>
      <c r="F4" s="130"/>
      <c r="G4" s="131"/>
      <c r="H4" s="34" t="s">
        <v>0</v>
      </c>
      <c r="I4" s="132"/>
      <c r="J4" s="133"/>
      <c r="K4" s="133"/>
      <c r="L4" s="133"/>
      <c r="M4" s="134"/>
    </row>
    <row r="5" spans="1:14" s="33" customFormat="1" ht="22.5" customHeight="1" x14ac:dyDescent="0.35">
      <c r="A5" s="99" t="s">
        <v>74</v>
      </c>
      <c r="B5" s="100"/>
      <c r="C5" s="126"/>
      <c r="D5" s="127"/>
      <c r="E5" s="127"/>
      <c r="F5" s="127"/>
      <c r="G5" s="128"/>
      <c r="H5" s="35" t="s">
        <v>1</v>
      </c>
      <c r="I5" s="135"/>
      <c r="J5" s="136"/>
      <c r="K5" s="136"/>
      <c r="L5" s="136"/>
      <c r="M5" s="137"/>
    </row>
    <row r="6" spans="1:14" s="33" customFormat="1" ht="35.25" customHeight="1" x14ac:dyDescent="0.35">
      <c r="A6" s="99" t="s">
        <v>13</v>
      </c>
      <c r="B6" s="100"/>
      <c r="C6" s="101" t="s">
        <v>182</v>
      </c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36"/>
    </row>
    <row r="7" spans="1:14" ht="48.75" customHeight="1" thickBot="1" x14ac:dyDescent="0.4">
      <c r="A7" s="104" t="s">
        <v>63</v>
      </c>
      <c r="B7" s="105"/>
      <c r="C7" s="104" t="s">
        <v>73</v>
      </c>
      <c r="D7" s="105"/>
      <c r="E7" s="37" t="s">
        <v>2</v>
      </c>
      <c r="F7" s="38" t="s">
        <v>3</v>
      </c>
      <c r="G7" s="38" t="s">
        <v>4</v>
      </c>
      <c r="H7" s="37" t="s">
        <v>5</v>
      </c>
      <c r="I7" s="38" t="s">
        <v>6</v>
      </c>
      <c r="J7" s="38" t="s">
        <v>7</v>
      </c>
      <c r="K7" s="38" t="s">
        <v>8</v>
      </c>
      <c r="L7" s="38" t="s">
        <v>9</v>
      </c>
      <c r="M7" s="39" t="s">
        <v>10</v>
      </c>
    </row>
    <row r="8" spans="1:14" s="40" customFormat="1" ht="24.75" customHeight="1" thickBot="1" x14ac:dyDescent="0.4">
      <c r="A8" s="108" t="s">
        <v>14</v>
      </c>
      <c r="B8" s="109"/>
      <c r="C8" s="109"/>
      <c r="D8" s="109"/>
      <c r="E8" s="109"/>
      <c r="F8" s="109"/>
      <c r="G8" s="109"/>
      <c r="H8" s="109"/>
      <c r="I8" s="109"/>
      <c r="J8" s="110"/>
      <c r="K8" s="110"/>
      <c r="L8" s="110"/>
      <c r="M8" s="111"/>
    </row>
    <row r="9" spans="1:14" ht="84" x14ac:dyDescent="0.35">
      <c r="A9" s="112">
        <v>1</v>
      </c>
      <c r="B9" s="113" t="s">
        <v>15</v>
      </c>
      <c r="C9" s="41">
        <v>1.1000000000000001</v>
      </c>
      <c r="D9" s="42" t="s">
        <v>88</v>
      </c>
      <c r="E9" s="26"/>
      <c r="F9" s="27"/>
      <c r="G9" s="43">
        <f>(IF(E9=0,0,IF(E9=1,25,(IF(E9=2,50,IF(E9=3,75,100))))))/100</f>
        <v>0</v>
      </c>
      <c r="H9" s="42" t="s">
        <v>54</v>
      </c>
      <c r="I9" s="44" t="s">
        <v>11</v>
      </c>
      <c r="J9" s="44" t="s">
        <v>94</v>
      </c>
      <c r="K9" s="44" t="s">
        <v>57</v>
      </c>
      <c r="L9" s="44" t="s">
        <v>95</v>
      </c>
      <c r="M9" s="45" t="s">
        <v>58</v>
      </c>
    </row>
    <row r="10" spans="1:14" ht="108" x14ac:dyDescent="0.35">
      <c r="A10" s="112"/>
      <c r="B10" s="113"/>
      <c r="C10" s="46">
        <v>1.2</v>
      </c>
      <c r="D10" s="42" t="s">
        <v>16</v>
      </c>
      <c r="E10" s="26"/>
      <c r="F10" s="27"/>
      <c r="G10" s="43">
        <f>(IF(E10=0,0,IF(E10=1,25,(IF(E10=2,50,IF(E10=3,75,100))))))/100</f>
        <v>0</v>
      </c>
      <c r="H10" s="42" t="s">
        <v>55</v>
      </c>
      <c r="I10" s="44" t="s">
        <v>11</v>
      </c>
      <c r="J10" s="44" t="s">
        <v>98</v>
      </c>
      <c r="K10" s="44" t="s">
        <v>97</v>
      </c>
      <c r="L10" s="44" t="s">
        <v>99</v>
      </c>
      <c r="M10" s="47" t="s">
        <v>96</v>
      </c>
    </row>
    <row r="11" spans="1:14" ht="60" x14ac:dyDescent="0.35">
      <c r="A11" s="112"/>
      <c r="B11" s="113"/>
      <c r="C11" s="46">
        <v>1.3</v>
      </c>
      <c r="D11" s="42" t="s">
        <v>17</v>
      </c>
      <c r="E11" s="26"/>
      <c r="F11" s="27"/>
      <c r="G11" s="43">
        <f>(IF(E11=0,0,IF(E11=1,25,(IF(E11=2,50,IF(E11=3,75,100))))))/100</f>
        <v>0</v>
      </c>
      <c r="H11" s="42" t="s">
        <v>56</v>
      </c>
      <c r="I11" s="44" t="s">
        <v>11</v>
      </c>
      <c r="J11" s="44" t="s">
        <v>103</v>
      </c>
      <c r="K11" s="44" t="s">
        <v>102</v>
      </c>
      <c r="L11" s="44" t="s">
        <v>101</v>
      </c>
      <c r="M11" s="47" t="s">
        <v>100</v>
      </c>
    </row>
    <row r="12" spans="1:14" ht="18" customHeight="1" thickBot="1" x14ac:dyDescent="0.4">
      <c r="A12" s="48"/>
      <c r="B12" s="106" t="s">
        <v>64</v>
      </c>
      <c r="C12" s="106"/>
      <c r="D12" s="107"/>
      <c r="E12" s="49" t="e">
        <f>AVERAGE(E9:E11)</f>
        <v>#DIV/0!</v>
      </c>
      <c r="F12" s="50"/>
      <c r="G12" s="51">
        <f>AVERAGE(G9:G11)</f>
        <v>0</v>
      </c>
      <c r="H12" s="48"/>
      <c r="I12" s="48"/>
      <c r="J12" s="48"/>
      <c r="K12" s="48"/>
      <c r="L12" s="48"/>
      <c r="M12" s="52"/>
    </row>
    <row r="13" spans="1:14" ht="96" x14ac:dyDescent="0.35">
      <c r="A13" s="117">
        <v>2</v>
      </c>
      <c r="B13" s="114" t="s">
        <v>18</v>
      </c>
      <c r="C13" s="53">
        <v>2.1</v>
      </c>
      <c r="D13" s="54" t="s">
        <v>37</v>
      </c>
      <c r="E13" s="26"/>
      <c r="F13" s="27"/>
      <c r="G13" s="43">
        <f>(IF(E13=0,0,IF(E13=1,25,(IF(E13=2,50,IF(E13=3,75,100))))))/100</f>
        <v>0</v>
      </c>
      <c r="H13" s="42" t="s">
        <v>91</v>
      </c>
      <c r="I13" s="44" t="s">
        <v>11</v>
      </c>
      <c r="J13" s="44" t="s">
        <v>105</v>
      </c>
      <c r="K13" s="44" t="s">
        <v>39</v>
      </c>
      <c r="L13" s="44" t="s">
        <v>92</v>
      </c>
      <c r="M13" s="55" t="s">
        <v>93</v>
      </c>
    </row>
    <row r="14" spans="1:14" ht="108" x14ac:dyDescent="0.35">
      <c r="A14" s="118"/>
      <c r="B14" s="115"/>
      <c r="C14" s="53">
        <v>2.2000000000000002</v>
      </c>
      <c r="D14" s="54" t="s">
        <v>82</v>
      </c>
      <c r="E14" s="26"/>
      <c r="F14" s="27"/>
      <c r="G14" s="43">
        <f>(IF(E14=0,0,IF(E14=1,25,(IF(E14=2,50,IF(E14=3,75,100))))))/100</f>
        <v>0</v>
      </c>
      <c r="H14" s="42" t="s">
        <v>106</v>
      </c>
      <c r="I14" s="44" t="s">
        <v>11</v>
      </c>
      <c r="J14" s="44" t="s">
        <v>108</v>
      </c>
      <c r="K14" s="44" t="s">
        <v>38</v>
      </c>
      <c r="L14" s="44" t="s">
        <v>107</v>
      </c>
      <c r="M14" s="45" t="s">
        <v>109</v>
      </c>
    </row>
    <row r="15" spans="1:14" ht="60" x14ac:dyDescent="0.35">
      <c r="A15" s="119"/>
      <c r="B15" s="116"/>
      <c r="C15" s="53">
        <v>2.2999999999999998</v>
      </c>
      <c r="D15" s="54" t="s">
        <v>136</v>
      </c>
      <c r="E15" s="26"/>
      <c r="F15" s="27"/>
      <c r="G15" s="43">
        <f>(IF(E15=0,0,IF(E15=1,25,(IF(E15=2,50,IF(E15=3,75,100))))))/100</f>
        <v>0</v>
      </c>
      <c r="H15" s="42" t="s">
        <v>104</v>
      </c>
      <c r="I15" s="44" t="s">
        <v>11</v>
      </c>
      <c r="J15" s="44" t="s">
        <v>110</v>
      </c>
      <c r="K15" s="44" t="s">
        <v>113</v>
      </c>
      <c r="L15" s="44" t="s">
        <v>112</v>
      </c>
      <c r="M15" s="45" t="s">
        <v>111</v>
      </c>
    </row>
    <row r="16" spans="1:14" ht="18.75" customHeight="1" thickBot="1" x14ac:dyDescent="0.4">
      <c r="A16" s="56"/>
      <c r="B16" s="106" t="s">
        <v>65</v>
      </c>
      <c r="C16" s="106"/>
      <c r="D16" s="107"/>
      <c r="E16" s="49" t="e">
        <f>AVERAGE(E13:E15)</f>
        <v>#DIV/0!</v>
      </c>
      <c r="F16" s="57"/>
      <c r="G16" s="51">
        <f>AVERAGE(G13:G15)</f>
        <v>0</v>
      </c>
      <c r="H16" s="56"/>
      <c r="I16" s="56"/>
      <c r="J16" s="56"/>
      <c r="K16" s="56"/>
      <c r="L16" s="56"/>
      <c r="M16" s="58"/>
    </row>
    <row r="17" spans="1:13" ht="132" x14ac:dyDescent="0.35">
      <c r="A17" s="147">
        <v>3</v>
      </c>
      <c r="B17" s="144" t="s">
        <v>19</v>
      </c>
      <c r="C17" s="46">
        <v>3.1</v>
      </c>
      <c r="D17" s="54" t="s">
        <v>83</v>
      </c>
      <c r="E17" s="26"/>
      <c r="F17" s="27"/>
      <c r="G17" s="43">
        <f>(IF(E17=0,0,IF(E17=1,25,(IF(E17=2,50,IF(E17=3,75,100))))))/100</f>
        <v>0</v>
      </c>
      <c r="H17" s="42" t="s">
        <v>114</v>
      </c>
      <c r="I17" s="44" t="s">
        <v>11</v>
      </c>
      <c r="J17" s="44" t="s">
        <v>40</v>
      </c>
      <c r="K17" s="44" t="s">
        <v>117</v>
      </c>
      <c r="L17" s="59" t="s">
        <v>116</v>
      </c>
      <c r="M17" s="55" t="s">
        <v>115</v>
      </c>
    </row>
    <row r="18" spans="1:13" ht="120" x14ac:dyDescent="0.35">
      <c r="A18" s="148"/>
      <c r="B18" s="145"/>
      <c r="C18" s="53">
        <v>3.2</v>
      </c>
      <c r="D18" s="54" t="s">
        <v>84</v>
      </c>
      <c r="E18" s="26"/>
      <c r="F18" s="27"/>
      <c r="G18" s="43">
        <f>(IF(E18=0,0,IF(E18=1,25,(IF(E18=2,50,IF(E18=3,75,100))))))/100</f>
        <v>0</v>
      </c>
      <c r="H18" s="42" t="s">
        <v>118</v>
      </c>
      <c r="I18" s="44" t="s">
        <v>11</v>
      </c>
      <c r="J18" s="44" t="s">
        <v>121</v>
      </c>
      <c r="K18" s="44" t="s">
        <v>119</v>
      </c>
      <c r="L18" s="59" t="s">
        <v>120</v>
      </c>
      <c r="M18" s="60" t="s">
        <v>122</v>
      </c>
    </row>
    <row r="19" spans="1:13" ht="48" x14ac:dyDescent="0.35">
      <c r="A19" s="148"/>
      <c r="B19" s="145"/>
      <c r="C19" s="53">
        <v>3.3</v>
      </c>
      <c r="D19" s="54" t="s">
        <v>86</v>
      </c>
      <c r="E19" s="26"/>
      <c r="F19" s="27"/>
      <c r="G19" s="43">
        <f>(IF(E19=0,0,IF(E19=1,25,(IF(E19=2,50,IF(E19=3,75,100))))))/100</f>
        <v>0</v>
      </c>
      <c r="H19" s="42" t="s">
        <v>137</v>
      </c>
      <c r="I19" s="44" t="s">
        <v>11</v>
      </c>
      <c r="J19" s="44" t="s">
        <v>126</v>
      </c>
      <c r="K19" s="44" t="s">
        <v>125</v>
      </c>
      <c r="L19" s="59" t="s">
        <v>124</v>
      </c>
      <c r="M19" s="45" t="s">
        <v>123</v>
      </c>
    </row>
    <row r="20" spans="1:13" ht="102.6" customHeight="1" x14ac:dyDescent="0.35">
      <c r="A20" s="148"/>
      <c r="B20" s="145"/>
      <c r="C20" s="53">
        <v>3.4</v>
      </c>
      <c r="D20" s="54" t="s">
        <v>85</v>
      </c>
      <c r="E20" s="26"/>
      <c r="F20" s="27"/>
      <c r="G20" s="43">
        <f>(IF(E20=0,0,IF(E20=1,25,(IF(E20=2,50,IF(E20=3,75,100))))))/100</f>
        <v>0</v>
      </c>
      <c r="H20" s="42" t="s">
        <v>127</v>
      </c>
      <c r="I20" s="44" t="s">
        <v>11</v>
      </c>
      <c r="J20" s="44" t="s">
        <v>128</v>
      </c>
      <c r="K20" s="44" t="s">
        <v>129</v>
      </c>
      <c r="L20" s="59" t="s">
        <v>130</v>
      </c>
      <c r="M20" s="61" t="s">
        <v>131</v>
      </c>
    </row>
    <row r="21" spans="1:13" ht="144" x14ac:dyDescent="0.35">
      <c r="A21" s="149"/>
      <c r="B21" s="146"/>
      <c r="C21" s="53">
        <v>3.5</v>
      </c>
      <c r="D21" s="54" t="s">
        <v>21</v>
      </c>
      <c r="E21" s="26"/>
      <c r="F21" s="27"/>
      <c r="G21" s="43">
        <f>(IF(E21=0,0,IF(E21=1,25,(IF(E21=2,50,IF(E21=3,75,100))))))/100</f>
        <v>0</v>
      </c>
      <c r="H21" s="42" t="s">
        <v>132</v>
      </c>
      <c r="I21" s="44" t="s">
        <v>11</v>
      </c>
      <c r="J21" s="44" t="s">
        <v>134</v>
      </c>
      <c r="K21" s="44" t="s">
        <v>44</v>
      </c>
      <c r="L21" s="59" t="s">
        <v>133</v>
      </c>
      <c r="M21" s="45" t="s">
        <v>135</v>
      </c>
    </row>
    <row r="22" spans="1:13" ht="20.25" customHeight="1" thickBot="1" x14ac:dyDescent="0.4">
      <c r="A22" s="56"/>
      <c r="B22" s="106" t="s">
        <v>66</v>
      </c>
      <c r="C22" s="106"/>
      <c r="D22" s="107"/>
      <c r="E22" s="49" t="e">
        <f>AVERAGE(E17:E21)</f>
        <v>#DIV/0!</v>
      </c>
      <c r="F22" s="57"/>
      <c r="G22" s="51">
        <f>AVERAGE(G17:G21)</f>
        <v>0</v>
      </c>
      <c r="H22" s="56"/>
      <c r="I22" s="56"/>
      <c r="J22" s="56"/>
      <c r="K22" s="56"/>
      <c r="L22" s="62"/>
      <c r="M22" s="63"/>
    </row>
    <row r="23" spans="1:13" ht="133.19999999999999" customHeight="1" x14ac:dyDescent="0.35">
      <c r="A23" s="64">
        <v>4</v>
      </c>
      <c r="B23" s="65" t="s">
        <v>22</v>
      </c>
      <c r="C23" s="53">
        <v>4.0999999999999996</v>
      </c>
      <c r="D23" s="54" t="s">
        <v>138</v>
      </c>
      <c r="E23" s="26"/>
      <c r="F23" s="27"/>
      <c r="G23" s="43">
        <f>(IF(E23=0,0,IF(E23=1,25,(IF(E23=2,50,IF(E23=3,75,100))))))/100</f>
        <v>0</v>
      </c>
      <c r="H23" s="42" t="s">
        <v>143</v>
      </c>
      <c r="I23" s="44" t="s">
        <v>11</v>
      </c>
      <c r="J23" s="44" t="s">
        <v>141</v>
      </c>
      <c r="K23" s="44" t="s">
        <v>140</v>
      </c>
      <c r="L23" s="66" t="s">
        <v>177</v>
      </c>
      <c r="M23" s="55" t="s">
        <v>139</v>
      </c>
    </row>
    <row r="24" spans="1:13" ht="18.75" customHeight="1" x14ac:dyDescent="0.35">
      <c r="A24" s="67"/>
      <c r="B24" s="68" t="s">
        <v>67</v>
      </c>
      <c r="C24" s="68"/>
      <c r="D24" s="69"/>
      <c r="E24" s="49" t="e">
        <f>AVERAGE(E23)</f>
        <v>#DIV/0!</v>
      </c>
      <c r="F24" s="57"/>
      <c r="G24" s="51">
        <f>AVERAGE(G23:G23)</f>
        <v>0</v>
      </c>
      <c r="H24" s="70"/>
      <c r="I24" s="70"/>
      <c r="J24" s="71"/>
      <c r="K24" s="71"/>
      <c r="L24" s="71"/>
      <c r="M24" s="72"/>
    </row>
    <row r="25" spans="1:13" ht="18.75" customHeight="1" thickBot="1" x14ac:dyDescent="0.4">
      <c r="A25" s="67"/>
      <c r="B25" s="73" t="s">
        <v>62</v>
      </c>
      <c r="C25" s="74"/>
      <c r="D25" s="74"/>
      <c r="E25" s="49" t="e">
        <f>AVERAGE(E12,E16,E22, E24)</f>
        <v>#DIV/0!</v>
      </c>
      <c r="F25" s="57"/>
      <c r="G25" s="51">
        <f>AVERAGE(G12,G16,G22,G24)</f>
        <v>0</v>
      </c>
      <c r="H25" s="70"/>
      <c r="I25" s="70"/>
      <c r="J25" s="71"/>
      <c r="K25" s="71"/>
      <c r="L25" s="71"/>
      <c r="M25" s="72"/>
    </row>
    <row r="26" spans="1:13" s="40" customFormat="1" ht="24.75" customHeight="1" thickBot="1" x14ac:dyDescent="0.4">
      <c r="A26" s="108" t="s">
        <v>59</v>
      </c>
      <c r="B26" s="109"/>
      <c r="C26" s="109"/>
      <c r="D26" s="109"/>
      <c r="E26" s="138"/>
      <c r="F26" s="138"/>
      <c r="G26" s="138"/>
      <c r="H26" s="109"/>
      <c r="I26" s="109"/>
      <c r="J26" s="110"/>
      <c r="K26" s="110"/>
      <c r="L26" s="110"/>
      <c r="M26" s="111"/>
    </row>
    <row r="27" spans="1:13" s="40" customFormat="1" ht="108" x14ac:dyDescent="0.35">
      <c r="A27" s="64">
        <v>5</v>
      </c>
      <c r="B27" s="75" t="s">
        <v>77</v>
      </c>
      <c r="C27" s="46">
        <v>5.0999999999999996</v>
      </c>
      <c r="D27" s="76" t="s">
        <v>20</v>
      </c>
      <c r="E27" s="26"/>
      <c r="F27" s="27"/>
      <c r="G27" s="43">
        <f>(IF(E27=0,0,IF(E27=1,25,(IF(E27=2,50,IF(E27=3,75,100))))))/100</f>
        <v>0</v>
      </c>
      <c r="H27" s="42" t="s">
        <v>178</v>
      </c>
      <c r="I27" s="44" t="s">
        <v>11</v>
      </c>
      <c r="J27" s="44" t="s">
        <v>41</v>
      </c>
      <c r="K27" s="44" t="s">
        <v>43</v>
      </c>
      <c r="L27" s="44" t="s">
        <v>144</v>
      </c>
      <c r="M27" s="77" t="s">
        <v>42</v>
      </c>
    </row>
    <row r="28" spans="1:13" ht="18" customHeight="1" thickBot="1" x14ac:dyDescent="0.4">
      <c r="A28" s="56"/>
      <c r="B28" s="68" t="s">
        <v>68</v>
      </c>
      <c r="C28" s="56"/>
      <c r="D28" s="69"/>
      <c r="E28" s="49" t="e">
        <f>AVERAGE(E27)</f>
        <v>#DIV/0!</v>
      </c>
      <c r="F28" s="50"/>
      <c r="G28" s="51">
        <f>AVERAGE(G27)</f>
        <v>0</v>
      </c>
      <c r="H28" s="78"/>
      <c r="I28" s="78"/>
      <c r="J28" s="79"/>
      <c r="K28" s="79"/>
      <c r="L28" s="79"/>
      <c r="M28" s="80"/>
    </row>
    <row r="29" spans="1:13" ht="134.4" customHeight="1" x14ac:dyDescent="0.35">
      <c r="A29" s="155">
        <v>6</v>
      </c>
      <c r="B29" s="156" t="s">
        <v>78</v>
      </c>
      <c r="C29" s="46">
        <v>6.1</v>
      </c>
      <c r="D29" s="81" t="s">
        <v>81</v>
      </c>
      <c r="E29" s="26"/>
      <c r="F29" s="27"/>
      <c r="G29" s="43">
        <f>(IF(E29=0,0,IF(E29=1,25,(IF(E29=2,50,IF(E29=3,75,100))))))/100</f>
        <v>0</v>
      </c>
      <c r="H29" s="42" t="s">
        <v>47</v>
      </c>
      <c r="I29" s="44" t="s">
        <v>11</v>
      </c>
      <c r="J29" s="44" t="s">
        <v>145</v>
      </c>
      <c r="K29" s="44" t="s">
        <v>147</v>
      </c>
      <c r="L29" s="44" t="s">
        <v>148</v>
      </c>
      <c r="M29" s="77" t="s">
        <v>146</v>
      </c>
    </row>
    <row r="30" spans="1:13" ht="96" x14ac:dyDescent="0.35">
      <c r="A30" s="155"/>
      <c r="B30" s="156"/>
      <c r="C30" s="46">
        <v>6.2</v>
      </c>
      <c r="D30" s="82" t="s">
        <v>79</v>
      </c>
      <c r="E30" s="26"/>
      <c r="F30" s="27"/>
      <c r="G30" s="43">
        <f>(IF(E30=0,0,IF(E30=1,25,(IF(E30=2,50,IF(E30=3,75,100))))))/100</f>
        <v>0</v>
      </c>
      <c r="H30" s="42" t="s">
        <v>80</v>
      </c>
      <c r="I30" s="44" t="s">
        <v>11</v>
      </c>
      <c r="J30" s="44" t="s">
        <v>150</v>
      </c>
      <c r="K30" s="44" t="s">
        <v>149</v>
      </c>
      <c r="L30" s="44" t="s">
        <v>152</v>
      </c>
      <c r="M30" s="47" t="s">
        <v>151</v>
      </c>
    </row>
    <row r="31" spans="1:13" ht="18" customHeight="1" thickBot="1" x14ac:dyDescent="0.4">
      <c r="A31" s="56"/>
      <c r="B31" s="68" t="s">
        <v>69</v>
      </c>
      <c r="C31" s="56"/>
      <c r="D31" s="69"/>
      <c r="E31" s="49" t="e">
        <f>AVERAGE(E29:E30)</f>
        <v>#DIV/0!</v>
      </c>
      <c r="F31" s="50"/>
      <c r="G31" s="51">
        <f>AVERAGE(G29:G30)</f>
        <v>0</v>
      </c>
      <c r="H31" s="78"/>
      <c r="I31" s="78"/>
      <c r="J31" s="79"/>
      <c r="K31" s="79"/>
      <c r="L31" s="79"/>
      <c r="M31" s="80"/>
    </row>
    <row r="32" spans="1:13" ht="192" x14ac:dyDescent="0.35">
      <c r="A32" s="117">
        <v>7</v>
      </c>
      <c r="B32" s="151" t="s">
        <v>45</v>
      </c>
      <c r="C32" s="53">
        <v>7.1</v>
      </c>
      <c r="D32" s="54" t="s">
        <v>89</v>
      </c>
      <c r="E32" s="26"/>
      <c r="F32" s="27"/>
      <c r="G32" s="43">
        <f>(IF(E32=0,0,IF(E32=1,25,(IF(E32=2,50,IF(E32=3,75,100))))))/100</f>
        <v>0</v>
      </c>
      <c r="H32" s="42" t="s">
        <v>76</v>
      </c>
      <c r="I32" s="44" t="s">
        <v>11</v>
      </c>
      <c r="J32" s="44" t="s">
        <v>153</v>
      </c>
      <c r="K32" s="44" t="s">
        <v>154</v>
      </c>
      <c r="L32" s="44" t="s">
        <v>155</v>
      </c>
      <c r="M32" s="55" t="s">
        <v>156</v>
      </c>
    </row>
    <row r="33" spans="1:13" ht="60" x14ac:dyDescent="0.35">
      <c r="A33" s="118"/>
      <c r="B33" s="152"/>
      <c r="C33" s="53">
        <v>7.2</v>
      </c>
      <c r="D33" s="83" t="s">
        <v>90</v>
      </c>
      <c r="E33" s="26"/>
      <c r="F33" s="27"/>
      <c r="G33" s="43">
        <f>(IF(E33=0,0,IF(E33=1,25,(IF(E33=2,50,IF(E33=3,75,100))))))/100</f>
        <v>0</v>
      </c>
      <c r="H33" s="42" t="s">
        <v>157</v>
      </c>
      <c r="I33" s="44" t="s">
        <v>11</v>
      </c>
      <c r="J33" s="44" t="s">
        <v>48</v>
      </c>
      <c r="K33" s="44" t="s">
        <v>160</v>
      </c>
      <c r="L33" s="44" t="s">
        <v>159</v>
      </c>
      <c r="M33" s="60" t="s">
        <v>158</v>
      </c>
    </row>
    <row r="34" spans="1:13" ht="97.2" customHeight="1" x14ac:dyDescent="0.35">
      <c r="A34" s="118"/>
      <c r="B34" s="152"/>
      <c r="C34" s="53">
        <v>7.3</v>
      </c>
      <c r="D34" s="83" t="s">
        <v>46</v>
      </c>
      <c r="E34" s="26"/>
      <c r="F34" s="27"/>
      <c r="G34" s="43">
        <f>(IF(E34=0,0,IF(E34=1,25,(IF(E34=2,50,IF(E34=3,75,100))))))/100</f>
        <v>0</v>
      </c>
      <c r="H34" s="42" t="s">
        <v>49</v>
      </c>
      <c r="I34" s="44" t="s">
        <v>11</v>
      </c>
      <c r="J34" s="44" t="s">
        <v>162</v>
      </c>
      <c r="K34" s="44" t="s">
        <v>161</v>
      </c>
      <c r="L34" s="44" t="s">
        <v>163</v>
      </c>
      <c r="M34" s="45" t="s">
        <v>164</v>
      </c>
    </row>
    <row r="35" spans="1:13" ht="72" x14ac:dyDescent="0.35">
      <c r="A35" s="119"/>
      <c r="B35" s="153"/>
      <c r="C35" s="53">
        <v>7.4</v>
      </c>
      <c r="D35" s="83" t="s">
        <v>50</v>
      </c>
      <c r="E35" s="26"/>
      <c r="F35" s="27"/>
      <c r="G35" s="43">
        <f>(IF(E35=0,0,IF(E35=1,25,(IF(E35=2,50,IF(E35=3,75,100))))))/100</f>
        <v>0</v>
      </c>
      <c r="H35" s="42" t="s">
        <v>165</v>
      </c>
      <c r="I35" s="44" t="s">
        <v>11</v>
      </c>
      <c r="J35" s="44" t="s">
        <v>51</v>
      </c>
      <c r="K35" s="44" t="s">
        <v>168</v>
      </c>
      <c r="L35" s="44" t="s">
        <v>167</v>
      </c>
      <c r="M35" s="47" t="s">
        <v>166</v>
      </c>
    </row>
    <row r="36" spans="1:13" ht="16.5" customHeight="1" x14ac:dyDescent="0.35">
      <c r="A36" s="56"/>
      <c r="B36" s="68" t="s">
        <v>70</v>
      </c>
      <c r="C36" s="84"/>
      <c r="D36" s="85"/>
      <c r="E36" s="49" t="e">
        <f>AVERAGE(E32:E35)</f>
        <v>#DIV/0!</v>
      </c>
      <c r="F36" s="50"/>
      <c r="G36" s="51">
        <f>AVERAGE(G32:G35)</f>
        <v>0</v>
      </c>
      <c r="H36" s="70"/>
      <c r="I36" s="70"/>
      <c r="J36" s="71"/>
      <c r="K36" s="71"/>
      <c r="L36" s="71"/>
      <c r="M36" s="72"/>
    </row>
    <row r="37" spans="1:13" ht="132" x14ac:dyDescent="0.35">
      <c r="A37" s="112">
        <v>8</v>
      </c>
      <c r="B37" s="154" t="s">
        <v>53</v>
      </c>
      <c r="C37" s="53">
        <v>8.1</v>
      </c>
      <c r="D37" s="86" t="s">
        <v>87</v>
      </c>
      <c r="E37" s="26"/>
      <c r="F37" s="27"/>
      <c r="G37" s="43">
        <f>(IF(E37=0,0,IF(E37=1,25,(IF(E37=2,50,IF(E37=3,75,100))))))/100</f>
        <v>0</v>
      </c>
      <c r="H37" s="42" t="s">
        <v>179</v>
      </c>
      <c r="I37" s="44" t="s">
        <v>11</v>
      </c>
      <c r="J37" s="44" t="s">
        <v>170</v>
      </c>
      <c r="K37" s="44" t="s">
        <v>171</v>
      </c>
      <c r="L37" s="44" t="s">
        <v>172</v>
      </c>
      <c r="M37" s="60" t="s">
        <v>173</v>
      </c>
    </row>
    <row r="38" spans="1:13" ht="101.4" customHeight="1" x14ac:dyDescent="0.35">
      <c r="A38" s="150"/>
      <c r="B38" s="154"/>
      <c r="C38" s="53">
        <v>8.1999999999999993</v>
      </c>
      <c r="D38" s="86" t="s">
        <v>169</v>
      </c>
      <c r="E38" s="26"/>
      <c r="F38" s="27"/>
      <c r="G38" s="43">
        <f>(IF(E38=0,0,IF(E38=1,25,(IF(E38=2,50,IF(E38=3,75,100))))))/100</f>
        <v>0</v>
      </c>
      <c r="H38" s="42" t="s">
        <v>52</v>
      </c>
      <c r="I38" s="44" t="s">
        <v>11</v>
      </c>
      <c r="J38" s="44" t="s">
        <v>180</v>
      </c>
      <c r="K38" s="44" t="s">
        <v>176</v>
      </c>
      <c r="L38" s="44" t="s">
        <v>174</v>
      </c>
      <c r="M38" s="45" t="s">
        <v>175</v>
      </c>
    </row>
    <row r="39" spans="1:13" ht="15.75" customHeight="1" x14ac:dyDescent="0.35">
      <c r="A39" s="56"/>
      <c r="B39" s="87" t="s">
        <v>142</v>
      </c>
      <c r="C39" s="88"/>
      <c r="D39" s="88"/>
      <c r="E39" s="89" t="e">
        <f>AVERAGE(E37:E38)</f>
        <v>#DIV/0!</v>
      </c>
      <c r="F39" s="90"/>
      <c r="G39" s="91">
        <f>AVERAGE(G37:G38)</f>
        <v>0</v>
      </c>
      <c r="H39" s="70"/>
      <c r="I39" s="70"/>
      <c r="J39" s="71"/>
      <c r="K39" s="71"/>
      <c r="L39" s="71"/>
      <c r="M39" s="72"/>
    </row>
    <row r="40" spans="1:13" ht="15.75" customHeight="1" x14ac:dyDescent="0.35">
      <c r="A40" s="62"/>
      <c r="B40" s="73" t="s">
        <v>61</v>
      </c>
      <c r="C40" s="92"/>
      <c r="D40" s="92"/>
      <c r="E40" s="93" t="e">
        <f>AVERAGE(E28,E31,E36,E39)</f>
        <v>#DIV/0!</v>
      </c>
      <c r="F40" s="94"/>
      <c r="G40" s="95">
        <f>AVERAGE(G28,G31,G36,G39)</f>
        <v>0</v>
      </c>
      <c r="H40" s="70"/>
      <c r="I40" s="70"/>
      <c r="J40" s="71"/>
      <c r="K40" s="71"/>
      <c r="L40" s="71"/>
      <c r="M40" s="72"/>
    </row>
    <row r="41" spans="1:13" ht="23.25" customHeight="1" thickBot="1" x14ac:dyDescent="0.4">
      <c r="A41" s="139" t="s">
        <v>60</v>
      </c>
      <c r="B41" s="139"/>
      <c r="C41" s="139"/>
      <c r="D41" s="140"/>
      <c r="E41" s="141">
        <f>((G25*0.25)+(G40*0.75))</f>
        <v>0</v>
      </c>
      <c r="F41" s="142"/>
      <c r="G41" s="143"/>
      <c r="H41" s="157"/>
      <c r="I41" s="139"/>
      <c r="J41" s="139"/>
      <c r="K41" s="139"/>
      <c r="L41" s="139"/>
      <c r="M41" s="139"/>
    </row>
    <row r="42" spans="1:13" x14ac:dyDescent="0.35">
      <c r="H42" s="98"/>
      <c r="I42" s="98"/>
    </row>
    <row r="43" spans="1:13" x14ac:dyDescent="0.35">
      <c r="H43" s="98"/>
      <c r="I43" s="98"/>
    </row>
    <row r="44" spans="1:13" x14ac:dyDescent="0.35">
      <c r="H44" s="98"/>
      <c r="I44" s="98"/>
    </row>
    <row r="45" spans="1:13" x14ac:dyDescent="0.35">
      <c r="H45" s="98"/>
      <c r="I45" s="98"/>
    </row>
    <row r="46" spans="1:13" x14ac:dyDescent="0.35">
      <c r="H46" s="98"/>
      <c r="I46" s="98"/>
    </row>
    <row r="47" spans="1:13" x14ac:dyDescent="0.35">
      <c r="H47" s="98"/>
      <c r="I47" s="98"/>
    </row>
    <row r="48" spans="1:13" x14ac:dyDescent="0.35">
      <c r="H48" s="98"/>
      <c r="I48" s="98"/>
    </row>
    <row r="49" spans="8:9" x14ac:dyDescent="0.35">
      <c r="H49" s="98"/>
      <c r="I49" s="98"/>
    </row>
  </sheetData>
  <sheetProtection algorithmName="SHA-512" hashValue="1ntjNieGkONpW/zmHdCorigMnWcxGqd0GHmm4ZZm6dm9kjuzAg4TNWudawqbMHkQF+0yP7TTBVYdISIQnwFMgw==" saltValue="17WEBzLp00h7ibk3TcRybg==" spinCount="100000" sheet="1" objects="1" scenarios="1"/>
  <mergeCells count="32">
    <mergeCell ref="A26:M26"/>
    <mergeCell ref="A41:D41"/>
    <mergeCell ref="E41:G41"/>
    <mergeCell ref="B17:B21"/>
    <mergeCell ref="A17:A21"/>
    <mergeCell ref="A32:A35"/>
    <mergeCell ref="A37:A38"/>
    <mergeCell ref="B32:B35"/>
    <mergeCell ref="B37:B38"/>
    <mergeCell ref="A29:A30"/>
    <mergeCell ref="B29:B30"/>
    <mergeCell ref="H41:M41"/>
    <mergeCell ref="B1:H1"/>
    <mergeCell ref="B2:H2"/>
    <mergeCell ref="A3:M3"/>
    <mergeCell ref="A5:B5"/>
    <mergeCell ref="C5:G5"/>
    <mergeCell ref="A4:G4"/>
    <mergeCell ref="I4:M4"/>
    <mergeCell ref="I5:M5"/>
    <mergeCell ref="A6:B6"/>
    <mergeCell ref="C6:M6"/>
    <mergeCell ref="A7:B7"/>
    <mergeCell ref="C7:D7"/>
    <mergeCell ref="B22:D22"/>
    <mergeCell ref="A8:M8"/>
    <mergeCell ref="A9:A11"/>
    <mergeCell ref="B9:B11"/>
    <mergeCell ref="B12:D12"/>
    <mergeCell ref="B16:D16"/>
    <mergeCell ref="B13:B15"/>
    <mergeCell ref="A13:A15"/>
  </mergeCells>
  <conditionalFormatting sqref="I9:I11">
    <cfRule type="expression" dxfId="39" priority="82" stopIfTrue="1">
      <formula>+E9=0</formula>
    </cfRule>
  </conditionalFormatting>
  <conditionalFormatting sqref="I13:I15">
    <cfRule type="expression" dxfId="38" priority="77" stopIfTrue="1">
      <formula>+E13=0</formula>
    </cfRule>
  </conditionalFormatting>
  <conditionalFormatting sqref="I17:I21">
    <cfRule type="expression" dxfId="37" priority="67" stopIfTrue="1">
      <formula>+E17=0</formula>
    </cfRule>
  </conditionalFormatting>
  <conditionalFormatting sqref="I23">
    <cfRule type="expression" dxfId="36" priority="13" stopIfTrue="1">
      <formula>+E23=0</formula>
    </cfRule>
  </conditionalFormatting>
  <conditionalFormatting sqref="I27">
    <cfRule type="expression" dxfId="35" priority="37" stopIfTrue="1">
      <formula>+E27=0</formula>
    </cfRule>
  </conditionalFormatting>
  <conditionalFormatting sqref="I29:I30">
    <cfRule type="expression" dxfId="34" priority="57" stopIfTrue="1">
      <formula>+E29=0</formula>
    </cfRule>
  </conditionalFormatting>
  <conditionalFormatting sqref="I32:I35">
    <cfRule type="expression" dxfId="33" priority="47" stopIfTrue="1">
      <formula>+E32=0</formula>
    </cfRule>
  </conditionalFormatting>
  <conditionalFormatting sqref="I37:I38">
    <cfRule type="expression" dxfId="32" priority="42" stopIfTrue="1">
      <formula>+E37=0</formula>
    </cfRule>
  </conditionalFormatting>
  <conditionalFormatting sqref="J9:J11">
    <cfRule type="expression" dxfId="31" priority="81" stopIfTrue="1">
      <formula>+E9=1</formula>
    </cfRule>
  </conditionalFormatting>
  <conditionalFormatting sqref="J13:J15">
    <cfRule type="expression" dxfId="30" priority="76" stopIfTrue="1">
      <formula>+E13=1</formula>
    </cfRule>
  </conditionalFormatting>
  <conditionalFormatting sqref="J17:J21">
    <cfRule type="expression" dxfId="29" priority="71" stopIfTrue="1">
      <formula>+E17=1</formula>
    </cfRule>
  </conditionalFormatting>
  <conditionalFormatting sqref="J23">
    <cfRule type="expression" dxfId="28" priority="17" stopIfTrue="1">
      <formula>+E23=1</formula>
    </cfRule>
  </conditionalFormatting>
  <conditionalFormatting sqref="J27">
    <cfRule type="expression" dxfId="27" priority="36" stopIfTrue="1">
      <formula>+E27=1</formula>
    </cfRule>
  </conditionalFormatting>
  <conditionalFormatting sqref="J29:J30">
    <cfRule type="expression" dxfId="26" priority="12" stopIfTrue="1">
      <formula>+E29=1</formula>
    </cfRule>
  </conditionalFormatting>
  <conditionalFormatting sqref="J32:J35">
    <cfRule type="expression" dxfId="25" priority="8" stopIfTrue="1">
      <formula>+E32=1</formula>
    </cfRule>
  </conditionalFormatting>
  <conditionalFormatting sqref="J37:J38">
    <cfRule type="expression" dxfId="24" priority="4" stopIfTrue="1">
      <formula>+E37=1</formula>
    </cfRule>
  </conditionalFormatting>
  <conditionalFormatting sqref="K9:K11">
    <cfRule type="expression" dxfId="23" priority="80" stopIfTrue="1">
      <formula>+E9=2</formula>
    </cfRule>
  </conditionalFormatting>
  <conditionalFormatting sqref="K13:K15">
    <cfRule type="expression" dxfId="22" priority="75" stopIfTrue="1">
      <formula>+E13=2</formula>
    </cfRule>
  </conditionalFormatting>
  <conditionalFormatting sqref="K17:K21">
    <cfRule type="expression" dxfId="21" priority="70" stopIfTrue="1">
      <formula>+E17=2</formula>
    </cfRule>
  </conditionalFormatting>
  <conditionalFormatting sqref="K23">
    <cfRule type="expression" dxfId="20" priority="16" stopIfTrue="1">
      <formula>+E23=2</formula>
    </cfRule>
  </conditionalFormatting>
  <conditionalFormatting sqref="K27">
    <cfRule type="expression" dxfId="19" priority="35" stopIfTrue="1">
      <formula>+E27=2</formula>
    </cfRule>
  </conditionalFormatting>
  <conditionalFormatting sqref="K29:K30">
    <cfRule type="expression" dxfId="18" priority="11" stopIfTrue="1">
      <formula>+E29=2</formula>
    </cfRule>
  </conditionalFormatting>
  <conditionalFormatting sqref="K32:K35">
    <cfRule type="expression" dxfId="17" priority="7" stopIfTrue="1">
      <formula>+E32=2</formula>
    </cfRule>
  </conditionalFormatting>
  <conditionalFormatting sqref="K37:K38">
    <cfRule type="expression" dxfId="16" priority="3" stopIfTrue="1">
      <formula>+E37=2</formula>
    </cfRule>
  </conditionalFormatting>
  <conditionalFormatting sqref="L9:L11">
    <cfRule type="expression" dxfId="15" priority="79" stopIfTrue="1">
      <formula>+E9=3</formula>
    </cfRule>
  </conditionalFormatting>
  <conditionalFormatting sqref="L13:L15">
    <cfRule type="expression" dxfId="14" priority="74" stopIfTrue="1">
      <formula>+E13=3</formula>
    </cfRule>
  </conditionalFormatting>
  <conditionalFormatting sqref="L17:L21">
    <cfRule type="expression" dxfId="13" priority="69" stopIfTrue="1">
      <formula>+E17=3</formula>
    </cfRule>
  </conditionalFormatting>
  <conditionalFormatting sqref="L23">
    <cfRule type="expression" dxfId="12" priority="15" stopIfTrue="1">
      <formula>+E23=3</formula>
    </cfRule>
  </conditionalFormatting>
  <conditionalFormatting sqref="L27">
    <cfRule type="expression" dxfId="11" priority="34" stopIfTrue="1">
      <formula>+E27=3</formula>
    </cfRule>
  </conditionalFormatting>
  <conditionalFormatting sqref="L29:L30">
    <cfRule type="expression" dxfId="10" priority="10" stopIfTrue="1">
      <formula>+E29=3</formula>
    </cfRule>
  </conditionalFormatting>
  <conditionalFormatting sqref="L32:L35">
    <cfRule type="expression" dxfId="9" priority="6" stopIfTrue="1">
      <formula>+E32=3</formula>
    </cfRule>
  </conditionalFormatting>
  <conditionalFormatting sqref="L37:L38">
    <cfRule type="expression" dxfId="8" priority="2" stopIfTrue="1">
      <formula>+E37=3</formula>
    </cfRule>
  </conditionalFormatting>
  <conditionalFormatting sqref="M9:M11">
    <cfRule type="expression" dxfId="7" priority="78" stopIfTrue="1">
      <formula>+E9=4</formula>
    </cfRule>
  </conditionalFormatting>
  <conditionalFormatting sqref="M13:M15">
    <cfRule type="expression" dxfId="6" priority="73" stopIfTrue="1">
      <formula>+E13=4</formula>
    </cfRule>
  </conditionalFormatting>
  <conditionalFormatting sqref="M17:M21">
    <cfRule type="expression" dxfId="5" priority="68" stopIfTrue="1">
      <formula>+E17=4</formula>
    </cfRule>
  </conditionalFormatting>
  <conditionalFormatting sqref="M23">
    <cfRule type="expression" dxfId="4" priority="14" stopIfTrue="1">
      <formula>+E23=4</formula>
    </cfRule>
  </conditionalFormatting>
  <conditionalFormatting sqref="M27">
    <cfRule type="expression" dxfId="3" priority="33" stopIfTrue="1">
      <formula>+E27=4</formula>
    </cfRule>
  </conditionalFormatting>
  <conditionalFormatting sqref="M29:M30">
    <cfRule type="expression" dxfId="2" priority="9" stopIfTrue="1">
      <formula>+E29=4</formula>
    </cfRule>
  </conditionalFormatting>
  <conditionalFormatting sqref="M32:M35">
    <cfRule type="expression" dxfId="1" priority="5" stopIfTrue="1">
      <formula>+E32=4</formula>
    </cfRule>
  </conditionalFormatting>
  <conditionalFormatting sqref="M37:M38">
    <cfRule type="expression" dxfId="0" priority="1" stopIfTrue="1">
      <formula>+E37=4</formula>
    </cfRule>
  </conditionalFormatting>
  <printOptions horizontalCentered="1"/>
  <pageMargins left="0.15748031496062992" right="0.15748031496062992" top="0.59055118110236227" bottom="0.39370078740157483" header="0.31496062992125984" footer="0.31496062992125984"/>
  <pageSetup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B479-895E-4F4A-9050-99C2C3B461DC}">
  <dimension ref="A1:F17"/>
  <sheetViews>
    <sheetView workbookViewId="0">
      <selection activeCell="C15" sqref="C15"/>
    </sheetView>
  </sheetViews>
  <sheetFormatPr baseColWidth="10" defaultColWidth="11.44140625" defaultRowHeight="16.8" x14ac:dyDescent="0.4"/>
  <cols>
    <col min="1" max="1" width="16.88671875" style="1" bestFit="1" customWidth="1"/>
    <col min="2" max="2" width="19.44140625" style="1" bestFit="1" customWidth="1"/>
    <col min="3" max="3" width="30" style="1" bestFit="1" customWidth="1"/>
    <col min="4" max="4" width="21.33203125" style="1" customWidth="1"/>
    <col min="5" max="5" width="17.44140625" style="1" customWidth="1"/>
    <col min="6" max="6" width="24.6640625" style="1" customWidth="1"/>
    <col min="7" max="16384" width="11.44140625" style="1"/>
  </cols>
  <sheetData>
    <row r="1" spans="1:6" x14ac:dyDescent="0.4">
      <c r="A1" s="2"/>
      <c r="B1" s="2"/>
      <c r="C1" s="2"/>
      <c r="D1" s="2"/>
      <c r="E1" s="2"/>
      <c r="F1" s="2"/>
    </row>
    <row r="2" spans="1:6" ht="18.75" customHeight="1" x14ac:dyDescent="0.5">
      <c r="A2" s="158" t="s">
        <v>23</v>
      </c>
      <c r="B2" s="158"/>
      <c r="C2" s="158"/>
      <c r="D2" s="158"/>
      <c r="E2" s="158"/>
      <c r="F2" s="158"/>
    </row>
    <row r="3" spans="1:6" x14ac:dyDescent="0.4">
      <c r="A3" s="159" t="s">
        <v>72</v>
      </c>
      <c r="B3" s="159"/>
      <c r="C3" s="159"/>
      <c r="D3" s="159"/>
      <c r="E3" s="159"/>
      <c r="F3" s="159"/>
    </row>
    <row r="4" spans="1:6" x14ac:dyDescent="0.4">
      <c r="A4" s="2"/>
      <c r="B4" s="2"/>
      <c r="C4" s="2"/>
      <c r="D4" s="2"/>
      <c r="E4" s="2"/>
      <c r="F4" s="2"/>
    </row>
    <row r="5" spans="1:6" x14ac:dyDescent="0.4">
      <c r="A5" s="3" t="s">
        <v>24</v>
      </c>
      <c r="B5" s="3" t="s">
        <v>25</v>
      </c>
      <c r="C5" s="4" t="s">
        <v>71</v>
      </c>
      <c r="D5" s="2"/>
      <c r="E5" s="2"/>
      <c r="F5" s="2"/>
    </row>
    <row r="6" spans="1:6" x14ac:dyDescent="0.4">
      <c r="A6" s="5">
        <v>0</v>
      </c>
      <c r="B6" s="6">
        <v>0</v>
      </c>
      <c r="C6" s="7" t="s">
        <v>26</v>
      </c>
      <c r="D6" s="2"/>
      <c r="E6" s="2"/>
      <c r="F6" s="2"/>
    </row>
    <row r="7" spans="1:6" x14ac:dyDescent="0.4">
      <c r="A7" s="8">
        <v>1</v>
      </c>
      <c r="B7" s="9">
        <v>0.25</v>
      </c>
      <c r="C7" s="10" t="s">
        <v>27</v>
      </c>
      <c r="D7" s="2"/>
      <c r="E7" s="2"/>
      <c r="F7" s="2"/>
    </row>
    <row r="8" spans="1:6" x14ac:dyDescent="0.4">
      <c r="A8" s="11">
        <v>2</v>
      </c>
      <c r="B8" s="12">
        <v>0.5</v>
      </c>
      <c r="C8" s="13" t="s">
        <v>27</v>
      </c>
      <c r="D8" s="2"/>
      <c r="E8" s="2"/>
      <c r="F8" s="2"/>
    </row>
    <row r="9" spans="1:6" x14ac:dyDescent="0.4">
      <c r="A9" s="14">
        <v>3</v>
      </c>
      <c r="B9" s="15">
        <v>0.75</v>
      </c>
      <c r="C9" s="16" t="s">
        <v>27</v>
      </c>
      <c r="D9" s="2"/>
      <c r="E9" s="2"/>
      <c r="F9" s="2"/>
    </row>
    <row r="10" spans="1:6" x14ac:dyDescent="0.4">
      <c r="A10" s="17">
        <v>4</v>
      </c>
      <c r="B10" s="18">
        <v>1</v>
      </c>
      <c r="C10" s="19" t="s">
        <v>27</v>
      </c>
      <c r="D10" s="2"/>
      <c r="E10" s="2"/>
      <c r="F10" s="2"/>
    </row>
    <row r="11" spans="1:6" x14ac:dyDescent="0.4">
      <c r="A11" s="2"/>
      <c r="B11" s="2"/>
      <c r="C11" s="2"/>
      <c r="D11" s="2"/>
      <c r="E11" s="2"/>
      <c r="F11" s="2"/>
    </row>
    <row r="12" spans="1:6" x14ac:dyDescent="0.4">
      <c r="A12" s="159" t="s">
        <v>75</v>
      </c>
      <c r="B12" s="159"/>
      <c r="C12" s="159"/>
      <c r="D12" s="159"/>
      <c r="E12" s="159"/>
      <c r="F12" s="159"/>
    </row>
    <row r="13" spans="1:6" x14ac:dyDescent="0.4">
      <c r="A13" s="20"/>
      <c r="B13" s="20"/>
      <c r="C13" s="20"/>
      <c r="D13" s="20"/>
      <c r="E13" s="20"/>
      <c r="F13" s="20"/>
    </row>
    <row r="14" spans="1:6" x14ac:dyDescent="0.4">
      <c r="A14" s="3" t="s">
        <v>28</v>
      </c>
      <c r="B14" s="3" t="s">
        <v>29</v>
      </c>
      <c r="C14" s="3" t="s">
        <v>30</v>
      </c>
      <c r="D14" s="2"/>
      <c r="E14" s="2"/>
      <c r="F14" s="2"/>
    </row>
    <row r="15" spans="1:6" x14ac:dyDescent="0.4">
      <c r="A15" s="21"/>
      <c r="B15" s="22" t="s">
        <v>31</v>
      </c>
      <c r="C15" s="23" t="s">
        <v>32</v>
      </c>
      <c r="D15" s="2"/>
      <c r="E15" s="2"/>
      <c r="F15" s="2"/>
    </row>
    <row r="16" spans="1:6" x14ac:dyDescent="0.4">
      <c r="A16" s="24"/>
      <c r="B16" s="22" t="s">
        <v>33</v>
      </c>
      <c r="C16" s="23" t="s">
        <v>34</v>
      </c>
      <c r="D16" s="2"/>
      <c r="E16" s="2"/>
      <c r="F16" s="2"/>
    </row>
    <row r="17" spans="1:6" x14ac:dyDescent="0.4">
      <c r="A17" s="25"/>
      <c r="B17" s="22" t="s">
        <v>35</v>
      </c>
      <c r="C17" s="23" t="s">
        <v>36</v>
      </c>
      <c r="D17" s="2"/>
      <c r="E17" s="2"/>
      <c r="F17" s="2"/>
    </row>
  </sheetData>
  <sheetProtection algorithmName="SHA-512" hashValue="515DKi5cCkE4uLxmQt4SuM6nNx3GI3IFLKYgi0IhGD9uctuKyZcmE4tndqIU9h06hK6QYeLk3u4p7q5UqgKbKg==" saltValue="YL9ytCnS1XbV97abbsaucQ==" spinCount="100000" sheet="1" objects="1" scenarios="1"/>
  <mergeCells count="3">
    <mergeCell ref="A2:F2"/>
    <mergeCell ref="A3:F3"/>
    <mergeCell ref="A12:F12"/>
  </mergeCells>
  <printOptions horizontalCentered="1"/>
  <pageMargins left="0.19685039370078741" right="0.19685039370078741" top="0.59055118110236227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Cédula de evaluación</vt:lpstr>
      <vt:lpstr>Ponderaciones</vt:lpstr>
      <vt:lpstr>Ponderaciones!Área_de_impresión</vt:lpstr>
      <vt:lpstr>'Cédula de evaluación'!Títulos_a_imprimir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Nayely Balbuena Saldívar</cp:lastModifiedBy>
  <cp:lastPrinted>2023-01-23T23:24:23Z</cp:lastPrinted>
  <dcterms:created xsi:type="dcterms:W3CDTF">2023-01-17T23:42:34Z</dcterms:created>
  <dcterms:modified xsi:type="dcterms:W3CDTF">2026-01-30T20:14:16Z</dcterms:modified>
</cp:coreProperties>
</file>